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345" yWindow="540" windowWidth="21600" windowHeight="13695" activeTab="5"/>
  </bookViews>
  <sheets>
    <sheet name="Page1" sheetId="1" r:id="rId1"/>
    <sheet name="Page 2" sheetId="4" r:id="rId2"/>
    <sheet name="Page 3" sheetId="5" r:id="rId3"/>
    <sheet name="Page4" sheetId="7" r:id="rId4"/>
    <sheet name="Page5" sheetId="8" r:id="rId5"/>
    <sheet name="Page6" sheetId="2" r:id="rId6"/>
  </sheets>
  <externalReferences>
    <externalReference r:id="rId7"/>
    <externalReference r:id="rId8"/>
    <externalReference r:id="rId9"/>
  </externalReferenc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D37" i="1"/>
  <c r="G37"/>
  <c r="C15"/>
  <c r="D30" l="1"/>
  <c r="G42" l="1"/>
  <c r="D42"/>
  <c r="G41"/>
  <c r="D41"/>
  <c r="G40"/>
  <c r="D40"/>
  <c r="G39"/>
  <c r="D39"/>
  <c r="G38"/>
  <c r="D38"/>
  <c r="G36"/>
  <c r="D36"/>
  <c r="G35"/>
  <c r="D35"/>
  <c r="G33"/>
  <c r="D33"/>
  <c r="G32"/>
  <c r="D32"/>
  <c r="G31"/>
  <c r="D31"/>
  <c r="G30"/>
  <c r="C18"/>
  <c r="B17"/>
  <c r="C17" s="1"/>
  <c r="C14"/>
  <c r="C13"/>
  <c r="C12"/>
  <c r="B11"/>
  <c r="C11" s="1"/>
  <c r="C10"/>
  <c r="C9"/>
  <c r="C8"/>
  <c r="C7"/>
  <c r="C6"/>
  <c r="I13" i="8"/>
  <c r="J12" s="1"/>
  <c r="J11"/>
  <c r="J9"/>
  <c r="J8"/>
  <c r="J7"/>
  <c r="J10" l="1"/>
  <c r="J13"/>
</calcChain>
</file>

<file path=xl/sharedStrings.xml><?xml version="1.0" encoding="utf-8"?>
<sst xmlns="http://schemas.openxmlformats.org/spreadsheetml/2006/main" count="122" uniqueCount="93">
  <si>
    <t>(en milliers de tonnes, sauf indication contraire)</t>
  </si>
  <si>
    <t>beurre</t>
  </si>
  <si>
    <t xml:space="preserve">crème </t>
  </si>
  <si>
    <t>fromage</t>
  </si>
  <si>
    <t>Produits laitiers sous IG</t>
  </si>
  <si>
    <t>Total</t>
  </si>
  <si>
    <t>Total général</t>
  </si>
  <si>
    <t>Crème IGP-LR</t>
  </si>
  <si>
    <t>Fromages IGP, IGP-LR</t>
  </si>
  <si>
    <t>Fromages LR</t>
  </si>
  <si>
    <t>Beurre AOP</t>
  </si>
  <si>
    <t>Crème AOP</t>
  </si>
  <si>
    <t>Fromages AOP</t>
  </si>
  <si>
    <t>Bovin</t>
  </si>
  <si>
    <t>Ovin</t>
  </si>
  <si>
    <t xml:space="preserve">IGP </t>
  </si>
  <si>
    <t xml:space="preserve">IGP-LR </t>
  </si>
  <si>
    <t>IGP et IGP-LR</t>
  </si>
  <si>
    <t>Volume 2014</t>
  </si>
  <si>
    <t>CA 2014</t>
  </si>
  <si>
    <t>AOP</t>
  </si>
  <si>
    <t>Porcin</t>
  </si>
  <si>
    <t>Jambon cuit</t>
  </si>
  <si>
    <t>Jambon sec</t>
  </si>
  <si>
    <t>Saucisson sec</t>
  </si>
  <si>
    <t>Pâté et rillette</t>
  </si>
  <si>
    <t>Saucisse fraîche</t>
  </si>
  <si>
    <t>%</t>
  </si>
  <si>
    <r>
      <t xml:space="preserve"> Tableau 1 : Quantité commercialisée et Chiffre d’affaires des produits sous SIQO par filière (hors vins)</t>
    </r>
    <r>
      <rPr>
        <b/>
        <vertAlign val="superscript"/>
        <sz val="9"/>
        <color indexed="8"/>
        <rFont val="Arial"/>
        <family val="2"/>
      </rPr>
      <t>1</t>
    </r>
  </si>
  <si>
    <t>Graphique 6: Evolution des volumes commercialisés et chiffres d’affaires des viandes hors vollailles</t>
    <phoneticPr fontId="17" type="noConversion"/>
  </si>
  <si>
    <t>Graphique 8 : Evolution 2015/2014 du volume commercialisé et du chiffre d’affaires des fruits et légumes sous SIQO.</t>
    <phoneticPr fontId="17" type="noConversion"/>
  </si>
  <si>
    <t>Graphique 1: Part en volume des SIQO dans leur filière nationale en 2015 (en %)</t>
  </si>
  <si>
    <t>SigneStat</t>
  </si>
  <si>
    <t>Volume</t>
  </si>
  <si>
    <t>Chiffre d'affaires</t>
  </si>
  <si>
    <t>LR</t>
  </si>
  <si>
    <t>Cidres</t>
  </si>
  <si>
    <t>Filière</t>
  </si>
  <si>
    <t xml:space="preserve">Quantité commercialisée </t>
  </si>
  <si>
    <t>Evol</t>
  </si>
  <si>
    <t>(%)</t>
  </si>
  <si>
    <t xml:space="preserve">CA à l'expédition ou sortie transformation en millions d'€ H.T. </t>
  </si>
  <si>
    <t xml:space="preserve">Fruits et légumes </t>
  </si>
  <si>
    <t xml:space="preserve">Céréales et farines de céréales et légumes </t>
  </si>
  <si>
    <t xml:space="preserve">Miels </t>
  </si>
  <si>
    <t xml:space="preserve">Volailles </t>
  </si>
  <si>
    <t>Œufs (en milliers d’œufs)</t>
  </si>
  <si>
    <t>Palmipèdes gras (en milliers de têtes)</t>
  </si>
  <si>
    <t>AOC-AOP</t>
    <phoneticPr fontId="17" type="noConversion"/>
  </si>
  <si>
    <t xml:space="preserve">Huiles d'olives </t>
  </si>
  <si>
    <t>Graphique 4 : Tonnages et chiffres d'affaires des produits laitiers sous SIQO en 2015</t>
  </si>
  <si>
    <t>Graphique 5 : Taux d’évolution 2015/2014 du volume commercialisé et du chiffres d’affaires des produits laitiers par signe et par type</t>
  </si>
  <si>
    <t>Volume 2015</t>
  </si>
  <si>
    <t>CA 2015</t>
  </si>
  <si>
    <t>Graphique 7: Parts des tonnages commercialisés des charcuteries et salaisons sous SIQO en 2015</t>
  </si>
  <si>
    <t>IGP-LR et IGP</t>
  </si>
  <si>
    <t xml:space="preserve"> </t>
  </si>
  <si>
    <t>Tonnage SIQO</t>
  </si>
  <si>
    <t>Tonnage filière</t>
  </si>
  <si>
    <t>CA</t>
    <phoneticPr fontId="17" type="noConversion"/>
  </si>
  <si>
    <r>
      <t>1</t>
    </r>
    <r>
      <rPr>
        <sz val="11"/>
        <color theme="1"/>
        <rFont val="Calibri"/>
        <family val="2"/>
        <scheme val="minor"/>
      </rPr>
      <t>: Les données mentionnées dans le tableau proviennent de l’enquête annuelle sur les SIQO menée par l’INAO. Trois groupes de produits enquêtés ne sont pas présentés dans le tableau, en raison de données incomplètes et/ou ne permettant pas une agrégation. Ils sont toutefois évoqués dans la suite du document. Ce sont : (1) les condiments et assaisonnements, (2) les préparations et conserves à base de poissons et produits de la pêche et (3) les autres produits (foin, pâtes alimentaires, huile essentielle, bulbes à fleurs, etc.).</t>
    </r>
  </si>
  <si>
    <t xml:space="preserve">Produits laitiers </t>
  </si>
  <si>
    <t xml:space="preserve">Viandes hors Volailles </t>
  </si>
  <si>
    <t xml:space="preserve">Charcuterie-Salaisons </t>
  </si>
  <si>
    <t xml:space="preserve">Pain, pâtisseries et viennoiseries fraîches </t>
  </si>
  <si>
    <t>Produits de la pêche et de l'aquaculture</t>
  </si>
  <si>
    <t>((2)-(1))/(1)</t>
  </si>
  <si>
    <t>((5)-(4))/(4)</t>
  </si>
  <si>
    <t>(1)</t>
  </si>
  <si>
    <t>(2)</t>
  </si>
  <si>
    <t>(4)</t>
  </si>
  <si>
    <t>(5)</t>
  </si>
  <si>
    <t>Part SIQO dans filière</t>
  </si>
  <si>
    <t>Saucissons et saucisses cuits ou fumés </t>
  </si>
  <si>
    <t>Olives</t>
  </si>
  <si>
    <t>(donnée AFIDOL)</t>
  </si>
  <si>
    <t>VOLUMES COMMERCIALISABLES</t>
  </si>
  <si>
    <t>SUPERFICIE DE VIGNES EN PRODUCTION</t>
  </si>
  <si>
    <t>% volumes</t>
  </si>
  <si>
    <t>% superficie</t>
  </si>
  <si>
    <t>IGP</t>
  </si>
  <si>
    <t>VSIG</t>
  </si>
  <si>
    <t>VINS APTES A LA PRODUCTION DE COGNAC ET D'ARMAGNAC</t>
  </si>
  <si>
    <t>TOTAL</t>
  </si>
  <si>
    <t>Graphique 2: Volume commercialisable et superficie en 2015 par type de vin</t>
  </si>
  <si>
    <t>Graphique 3 : Exportations en volume et en valeur par type de vin</t>
  </si>
  <si>
    <t>Source : FEVS</t>
  </si>
  <si>
    <t>Fromages</t>
  </si>
  <si>
    <t>Creme et Beurre</t>
  </si>
  <si>
    <t xml:space="preserve">Produits laitiers (total) </t>
  </si>
  <si>
    <t>Vins</t>
  </si>
  <si>
    <t>Huiles d'olives</t>
  </si>
  <si>
    <t xml:space="preserve">Olives et Pâte d'olive </t>
  </si>
</sst>
</file>

<file path=xl/styles.xml><?xml version="1.0" encoding="utf-8"?>
<styleSheet xmlns="http://schemas.openxmlformats.org/spreadsheetml/2006/main">
  <numFmts count="5">
    <numFmt numFmtId="43" formatCode="_-* #,##0.00\ _€_-;\-* #,##0.00\ _€_-;_-* &quot;-&quot;??\ _€_-;_-@_-"/>
    <numFmt numFmtId="164" formatCode="0.0%"/>
    <numFmt numFmtId="165" formatCode="_-* #,##0\ _€_-;\-* #,##0\ _€_-;_-* &quot;-&quot;??\ _€_-;_-@_-"/>
    <numFmt numFmtId="166" formatCode="#,##0.0"/>
    <numFmt numFmtId="167" formatCode="0.0"/>
  </numFmts>
  <fonts count="26">
    <font>
      <sz val="11"/>
      <color theme="1"/>
      <name val="Calibri"/>
      <family val="2"/>
      <scheme val="minor"/>
    </font>
    <font>
      <sz val="10"/>
      <color indexed="8"/>
      <name val="Arial"/>
      <family val="2"/>
    </font>
    <font>
      <sz val="11"/>
      <color indexed="8"/>
      <name val="Calibri"/>
      <family val="2"/>
    </font>
    <font>
      <b/>
      <vertAlign val="superscript"/>
      <sz val="9"/>
      <color indexed="8"/>
      <name val="Arial"/>
      <family val="2"/>
    </font>
    <font>
      <sz val="10"/>
      <name val="Arial"/>
      <family val="2"/>
    </font>
    <font>
      <sz val="11"/>
      <color theme="1"/>
      <name val="Calibri"/>
      <family val="2"/>
      <scheme val="minor"/>
    </font>
    <font>
      <b/>
      <sz val="11"/>
      <color theme="1"/>
      <name val="Calibri"/>
      <family val="2"/>
      <scheme val="minor"/>
    </font>
    <font>
      <b/>
      <i/>
      <sz val="8"/>
      <color indexed="8"/>
      <name val="Arial"/>
      <family val="2"/>
    </font>
    <font>
      <b/>
      <sz val="8"/>
      <color indexed="8"/>
      <name val="Arial"/>
      <family val="2"/>
    </font>
    <font>
      <sz val="8"/>
      <color indexed="8"/>
      <name val="Arial"/>
      <family val="2"/>
    </font>
    <font>
      <sz val="8"/>
      <color indexed="8"/>
      <name val="Arial"/>
      <family val="2"/>
    </font>
    <font>
      <i/>
      <sz val="8"/>
      <color indexed="8"/>
      <name val="Arial"/>
      <family val="2"/>
    </font>
    <font>
      <vertAlign val="superscript"/>
      <sz val="11"/>
      <color theme="1"/>
      <name val="Calibri"/>
      <family val="2"/>
      <scheme val="minor"/>
    </font>
    <font>
      <b/>
      <sz val="9"/>
      <color indexed="8"/>
      <name val="Arial"/>
      <family val="2"/>
    </font>
    <font>
      <b/>
      <sz val="8"/>
      <color indexed="8"/>
      <name val="Arial"/>
      <family val="2"/>
    </font>
    <font>
      <b/>
      <sz val="11"/>
      <color indexed="8"/>
      <name val="Arial"/>
      <family val="2"/>
    </font>
    <font>
      <sz val="11"/>
      <color indexed="8"/>
      <name val="Calibri"/>
      <family val="2"/>
      <scheme val="minor"/>
    </font>
    <font>
      <sz val="8"/>
      <name val="Verdana"/>
      <family val="2"/>
    </font>
    <font>
      <sz val="11"/>
      <name val="Calibri"/>
      <family val="2"/>
    </font>
    <font>
      <sz val="8"/>
      <color theme="1"/>
      <name val="Calibri"/>
      <family val="2"/>
      <scheme val="minor"/>
    </font>
    <font>
      <sz val="8"/>
      <color rgb="FF000000"/>
      <name val="Arial"/>
      <family val="2"/>
    </font>
    <font>
      <i/>
      <sz val="8"/>
      <color rgb="FF000000"/>
      <name val="Arial"/>
      <family val="2"/>
    </font>
    <font>
      <sz val="8"/>
      <color theme="1"/>
      <name val="Arial"/>
      <family val="2"/>
    </font>
    <font>
      <b/>
      <sz val="8"/>
      <color rgb="FF000000"/>
      <name val="Arial"/>
      <family val="2"/>
    </font>
    <font>
      <b/>
      <i/>
      <sz val="8"/>
      <color rgb="FF000000"/>
      <name val="Arial"/>
      <family val="2"/>
    </font>
    <font>
      <sz val="11"/>
      <color rgb="FF000000"/>
      <name val="Calibri"/>
      <family val="2"/>
      <scheme val="minor"/>
    </font>
  </fonts>
  <fills count="3">
    <fill>
      <patternFill patternType="none"/>
    </fill>
    <fill>
      <patternFill patternType="gray125"/>
    </fill>
    <fill>
      <patternFill patternType="solid">
        <fgColor indexed="22"/>
        <bgColor indexed="0"/>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thin">
        <color indexed="65"/>
      </top>
      <bottom/>
      <diagonal/>
    </border>
    <border>
      <left/>
      <right/>
      <top style="thin">
        <color indexed="65"/>
      </top>
      <bottom/>
      <diagonal/>
    </border>
    <border>
      <left/>
      <right/>
      <top style="thin">
        <color indexed="65"/>
      </top>
      <bottom style="medium">
        <color indexed="64"/>
      </bottom>
      <diagonal/>
    </border>
    <border>
      <left style="medium">
        <color indexed="64"/>
      </left>
      <right/>
      <top/>
      <bottom/>
      <diagonal/>
    </border>
    <border>
      <left style="thin">
        <color auto="1"/>
      </left>
      <right style="thin">
        <color auto="1"/>
      </right>
      <top style="thin">
        <color auto="1"/>
      </top>
      <bottom style="thin">
        <color auto="1"/>
      </bottom>
      <diagonal/>
    </border>
  </borders>
  <cellStyleXfs count="11">
    <xf numFmtId="0" fontId="0" fillId="0" borderId="0"/>
    <xf numFmtId="43" fontId="5"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5" fillId="0" borderId="0"/>
    <xf numFmtId="0" fontId="4" fillId="0" borderId="0"/>
  </cellStyleXfs>
  <cellXfs count="140">
    <xf numFmtId="0" fontId="0" fillId="0" borderId="0" xfId="0"/>
    <xf numFmtId="0" fontId="2" fillId="2" borderId="2" xfId="6" applyFont="1" applyFill="1" applyBorder="1" applyAlignment="1">
      <alignment horizontal="center"/>
    </xf>
    <xf numFmtId="0" fontId="2" fillId="2" borderId="3" xfId="6" applyFont="1" applyFill="1" applyBorder="1" applyAlignment="1">
      <alignment horizontal="center"/>
    </xf>
    <xf numFmtId="0" fontId="2" fillId="0" borderId="1" xfId="6" applyFont="1" applyFill="1" applyBorder="1" applyAlignment="1">
      <alignment wrapText="1"/>
    </xf>
    <xf numFmtId="164" fontId="5" fillId="0" borderId="4" xfId="7" applyNumberFormat="1" applyFont="1" applyBorder="1"/>
    <xf numFmtId="0" fontId="6" fillId="0" borderId="0" xfId="0" applyFont="1"/>
    <xf numFmtId="0" fontId="12" fillId="0" borderId="0" xfId="0" applyFont="1"/>
    <xf numFmtId="0" fontId="13" fillId="0" borderId="0" xfId="0" applyFont="1"/>
    <xf numFmtId="0" fontId="14" fillId="0" borderId="0" xfId="0" applyFont="1" applyAlignment="1">
      <alignment horizontal="left"/>
    </xf>
    <xf numFmtId="0" fontId="0" fillId="0" borderId="0" xfId="0" applyNumberFormat="1"/>
    <xf numFmtId="165" fontId="5" fillId="0" borderId="4" xfId="1" applyNumberFormat="1" applyFont="1" applyBorder="1"/>
    <xf numFmtId="0" fontId="0" fillId="0" borderId="4" xfId="0" applyBorder="1"/>
    <xf numFmtId="0" fontId="0" fillId="0" borderId="6" xfId="0" applyBorder="1" applyAlignment="1">
      <alignment wrapText="1"/>
    </xf>
    <xf numFmtId="9" fontId="5" fillId="0" borderId="4" xfId="7" applyFont="1" applyBorder="1"/>
    <xf numFmtId="0" fontId="0" fillId="0" borderId="4" xfId="0" applyBorder="1" applyAlignment="1">
      <alignment horizontal="left" indent="1"/>
    </xf>
    <xf numFmtId="9" fontId="5" fillId="0" borderId="4" xfId="7" applyNumberFormat="1" applyFont="1" applyBorder="1"/>
    <xf numFmtId="0" fontId="15" fillId="0" borderId="0" xfId="0" applyFont="1" applyAlignment="1">
      <alignment horizontal="left"/>
    </xf>
    <xf numFmtId="0" fontId="6" fillId="0" borderId="0" xfId="0" applyFont="1" applyAlignment="1">
      <alignment horizontal="left"/>
    </xf>
    <xf numFmtId="0" fontId="16" fillId="2" borderId="7" xfId="4" applyFont="1" applyFill="1" applyBorder="1" applyAlignment="1">
      <alignment horizontal="right" wrapText="1"/>
    </xf>
    <xf numFmtId="0" fontId="16" fillId="2" borderId="8" xfId="4" applyFont="1" applyFill="1" applyBorder="1" applyAlignment="1">
      <alignment horizontal="right" wrapText="1"/>
    </xf>
    <xf numFmtId="0" fontId="16" fillId="0" borderId="4" xfId="5" applyFont="1" applyFill="1" applyBorder="1" applyAlignment="1">
      <alignment horizontal="right"/>
    </xf>
    <xf numFmtId="0" fontId="4" fillId="0" borderId="0" xfId="2"/>
    <xf numFmtId="0" fontId="4" fillId="0" borderId="0" xfId="2" applyFont="1"/>
    <xf numFmtId="165" fontId="0" fillId="0" borderId="4" xfId="0" applyNumberFormat="1" applyBorder="1" applyAlignment="1">
      <alignment wrapText="1"/>
    </xf>
    <xf numFmtId="0" fontId="15" fillId="0" borderId="0" xfId="0" applyFont="1" applyAlignment="1">
      <alignment horizontal="left"/>
    </xf>
    <xf numFmtId="3" fontId="0" fillId="0" borderId="0" xfId="0" applyNumberFormat="1"/>
    <xf numFmtId="9" fontId="0" fillId="0" borderId="0" xfId="0" applyNumberFormat="1"/>
    <xf numFmtId="9" fontId="11" fillId="0" borderId="4" xfId="0" applyNumberFormat="1" applyFont="1" applyFill="1" applyBorder="1" applyAlignment="1">
      <alignment horizontal="center"/>
    </xf>
    <xf numFmtId="0" fontId="15" fillId="0" borderId="0" xfId="0" applyFont="1" applyAlignment="1">
      <alignment horizontal="left"/>
    </xf>
    <xf numFmtId="3" fontId="0" fillId="0" borderId="0" xfId="0" applyNumberFormat="1"/>
    <xf numFmtId="166" fontId="9" fillId="0" borderId="4" xfId="0" applyNumberFormat="1" applyFont="1" applyBorder="1" applyAlignment="1">
      <alignment horizontal="right"/>
    </xf>
    <xf numFmtId="166" fontId="9" fillId="0" borderId="4" xfId="0" applyNumberFormat="1" applyFont="1" applyFill="1" applyBorder="1" applyAlignment="1">
      <alignment horizontal="right"/>
    </xf>
    <xf numFmtId="0" fontId="9" fillId="0" borderId="10" xfId="0" applyFont="1" applyFill="1" applyBorder="1" applyAlignment="1">
      <alignment wrapText="1"/>
    </xf>
    <xf numFmtId="3" fontId="0" fillId="0" borderId="4" xfId="0" applyNumberFormat="1" applyBorder="1"/>
    <xf numFmtId="3" fontId="0" fillId="0" borderId="8" xfId="0" applyNumberFormat="1" applyBorder="1"/>
    <xf numFmtId="9" fontId="5" fillId="0" borderId="9" xfId="8" applyNumberFormat="1" applyFont="1" applyBorder="1"/>
    <xf numFmtId="9" fontId="5" fillId="0" borderId="11" xfId="8" applyNumberFormat="1" applyFont="1" applyBorder="1"/>
    <xf numFmtId="0" fontId="4" fillId="0" borderId="10" xfId="2" applyFont="1" applyBorder="1"/>
    <xf numFmtId="3" fontId="0" fillId="0" borderId="13" xfId="0" applyNumberFormat="1" applyBorder="1"/>
    <xf numFmtId="9" fontId="5" fillId="0" borderId="14" xfId="8" applyNumberFormat="1" applyFont="1" applyBorder="1"/>
    <xf numFmtId="3" fontId="4" fillId="0" borderId="16" xfId="2" applyNumberFormat="1" applyBorder="1"/>
    <xf numFmtId="9" fontId="5" fillId="0" borderId="5" xfId="8" applyNumberFormat="1" applyFont="1" applyBorder="1"/>
    <xf numFmtId="0" fontId="18" fillId="2" borderId="8" xfId="4" applyFont="1" applyFill="1" applyBorder="1" applyAlignment="1">
      <alignment horizontal="right" wrapText="1"/>
    </xf>
    <xf numFmtId="3" fontId="18" fillId="0" borderId="4" xfId="0" applyNumberFormat="1" applyFont="1" applyFill="1" applyBorder="1" applyAlignment="1">
      <alignment horizontal="right"/>
    </xf>
    <xf numFmtId="0" fontId="18" fillId="0" borderId="4" xfId="0" applyFont="1" applyBorder="1" applyAlignment="1">
      <alignment horizontal="right"/>
    </xf>
    <xf numFmtId="0" fontId="18" fillId="2" borderId="9" xfId="4" applyFont="1" applyFill="1" applyBorder="1" applyAlignment="1">
      <alignment horizontal="right" wrapText="1"/>
    </xf>
    <xf numFmtId="0" fontId="0" fillId="0" borderId="10" xfId="0" applyFill="1" applyBorder="1" applyAlignment="1">
      <alignment horizontal="right"/>
    </xf>
    <xf numFmtId="3" fontId="18" fillId="0" borderId="11" xfId="0" applyNumberFormat="1" applyFont="1" applyBorder="1"/>
    <xf numFmtId="0" fontId="0" fillId="0" borderId="12" xfId="0" applyFill="1" applyBorder="1" applyAlignment="1">
      <alignment horizontal="right"/>
    </xf>
    <xf numFmtId="0" fontId="16" fillId="0" borderId="13" xfId="5" applyFont="1" applyFill="1" applyBorder="1" applyAlignment="1">
      <alignment horizontal="right"/>
    </xf>
    <xf numFmtId="0" fontId="18" fillId="0" borderId="13" xfId="0" applyFont="1" applyBorder="1" applyAlignment="1">
      <alignment horizontal="right"/>
    </xf>
    <xf numFmtId="3" fontId="18" fillId="0" borderId="14" xfId="0" applyNumberFormat="1" applyFont="1" applyBorder="1"/>
    <xf numFmtId="0" fontId="10" fillId="0" borderId="0" xfId="0" applyFont="1" applyFill="1" applyBorder="1" applyAlignment="1">
      <alignment wrapText="1"/>
    </xf>
    <xf numFmtId="9" fontId="5" fillId="0" borderId="0" xfId="7" applyNumberFormat="1" applyFont="1"/>
    <xf numFmtId="0" fontId="7" fillId="0" borderId="4" xfId="0" applyFont="1" applyFill="1" applyBorder="1" applyAlignment="1">
      <alignment horizontal="center" wrapText="1"/>
    </xf>
    <xf numFmtId="0" fontId="0" fillId="0" borderId="4" xfId="0" applyFill="1" applyBorder="1" applyAlignment="1">
      <alignment wrapText="1"/>
    </xf>
    <xf numFmtId="3" fontId="8" fillId="0" borderId="4" xfId="0" applyNumberFormat="1" applyFont="1" applyFill="1" applyBorder="1" applyAlignment="1">
      <alignment horizontal="center" wrapText="1"/>
    </xf>
    <xf numFmtId="166" fontId="9" fillId="0" borderId="4" xfId="0" applyNumberFormat="1" applyFont="1" applyFill="1" applyBorder="1"/>
    <xf numFmtId="9" fontId="11" fillId="0" borderId="14" xfId="0" applyNumberFormat="1" applyFont="1" applyFill="1" applyBorder="1" applyAlignment="1">
      <alignment horizontal="center"/>
    </xf>
    <xf numFmtId="164" fontId="0" fillId="0" borderId="0" xfId="0" applyNumberFormat="1"/>
    <xf numFmtId="3" fontId="0" fillId="0" borderId="0" xfId="0" applyNumberFormat="1"/>
    <xf numFmtId="164" fontId="9" fillId="0" borderId="4" xfId="0" applyNumberFormat="1" applyFont="1" applyBorder="1" applyAlignment="1">
      <alignment horizontal="right"/>
    </xf>
    <xf numFmtId="3" fontId="9" fillId="0" borderId="4" xfId="0" applyNumberFormat="1" applyFont="1" applyFill="1" applyBorder="1" applyAlignment="1">
      <alignment horizontal="right"/>
    </xf>
    <xf numFmtId="3" fontId="9" fillId="0" borderId="4" xfId="0" applyNumberFormat="1" applyFont="1" applyBorder="1" applyAlignment="1">
      <alignment wrapText="1"/>
    </xf>
    <xf numFmtId="166" fontId="19" fillId="0" borderId="4" xfId="0" applyNumberFormat="1" applyFont="1" applyBorder="1" applyAlignment="1">
      <alignment wrapText="1"/>
    </xf>
    <xf numFmtId="3" fontId="0" fillId="0" borderId="17" xfId="0" applyNumberFormat="1" applyBorder="1"/>
    <xf numFmtId="3" fontId="0" fillId="0" borderId="18" xfId="0" applyNumberFormat="1" applyBorder="1"/>
    <xf numFmtId="3" fontId="18" fillId="0" borderId="4" xfId="0" applyNumberFormat="1" applyFont="1" applyBorder="1" applyAlignment="1">
      <alignment horizontal="right"/>
    </xf>
    <xf numFmtId="3" fontId="18" fillId="0" borderId="4" xfId="0" applyNumberFormat="1" applyFont="1" applyBorder="1"/>
    <xf numFmtId="3" fontId="18" fillId="0" borderId="13" xfId="0" applyNumberFormat="1" applyFont="1" applyBorder="1"/>
    <xf numFmtId="0" fontId="8" fillId="0" borderId="4" xfId="0" applyFont="1" applyFill="1" applyBorder="1" applyAlignment="1">
      <alignment horizontal="center" wrapText="1"/>
    </xf>
    <xf numFmtId="0" fontId="0" fillId="0" borderId="18" xfId="0" applyNumberFormat="1" applyBorder="1"/>
    <xf numFmtId="0" fontId="0" fillId="0" borderId="0" xfId="0" applyFill="1"/>
    <xf numFmtId="0" fontId="9" fillId="0" borderId="0" xfId="0" applyFont="1" applyFill="1" applyBorder="1" applyAlignment="1">
      <alignment wrapText="1"/>
    </xf>
    <xf numFmtId="166"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0" fontId="0" fillId="0" borderId="0" xfId="0" applyNumberFormat="1" applyBorder="1"/>
    <xf numFmtId="0" fontId="0" fillId="0" borderId="0" xfId="0" applyBorder="1"/>
    <xf numFmtId="0" fontId="20" fillId="0" borderId="0" xfId="0" applyFont="1" applyBorder="1" applyAlignment="1">
      <alignment horizontal="center"/>
    </xf>
    <xf numFmtId="0" fontId="21" fillId="0" borderId="0" xfId="0" applyFont="1" applyBorder="1" applyAlignment="1">
      <alignment horizontal="center"/>
    </xf>
    <xf numFmtId="0" fontId="7" fillId="0" borderId="8" xfId="0" applyFont="1" applyFill="1" applyBorder="1" applyAlignment="1">
      <alignment horizontal="center" wrapText="1"/>
    </xf>
    <xf numFmtId="0" fontId="7" fillId="0" borderId="9" xfId="0" applyFont="1" applyFill="1" applyBorder="1" applyAlignment="1">
      <alignment horizontal="center" wrapText="1"/>
    </xf>
    <xf numFmtId="0" fontId="7" fillId="0" borderId="11" xfId="0" applyFont="1" applyFill="1" applyBorder="1" applyAlignment="1">
      <alignment horizontal="center" wrapText="1"/>
    </xf>
    <xf numFmtId="0" fontId="0" fillId="0" borderId="11" xfId="0" applyFill="1" applyBorder="1" applyAlignment="1">
      <alignment wrapText="1"/>
    </xf>
    <xf numFmtId="0" fontId="8" fillId="0" borderId="10" xfId="0" applyFont="1" applyFill="1" applyBorder="1" applyAlignment="1">
      <alignment horizontal="center"/>
    </xf>
    <xf numFmtId="9" fontId="11" fillId="0" borderId="11" xfId="0" applyNumberFormat="1" applyFont="1" applyFill="1" applyBorder="1" applyAlignment="1">
      <alignment horizontal="center"/>
    </xf>
    <xf numFmtId="0" fontId="9" fillId="0" borderId="12" xfId="0" applyFont="1" applyFill="1" applyBorder="1" applyAlignment="1">
      <alignment wrapText="1"/>
    </xf>
    <xf numFmtId="166" fontId="9" fillId="0" borderId="13" xfId="0" applyNumberFormat="1" applyFont="1" applyFill="1" applyBorder="1" applyAlignment="1">
      <alignment horizontal="right"/>
    </xf>
    <xf numFmtId="9" fontId="11" fillId="0" borderId="13" xfId="0" applyNumberFormat="1" applyFont="1" applyFill="1" applyBorder="1" applyAlignment="1">
      <alignment horizontal="center"/>
    </xf>
    <xf numFmtId="166" fontId="9" fillId="0" borderId="13" xfId="0" applyNumberFormat="1" applyFont="1" applyFill="1" applyBorder="1"/>
    <xf numFmtId="49" fontId="20" fillId="0" borderId="4" xfId="0" applyNumberFormat="1" applyFont="1" applyBorder="1" applyAlignment="1">
      <alignment horizontal="center"/>
    </xf>
    <xf numFmtId="0" fontId="21" fillId="0" borderId="4" xfId="0" applyFont="1" applyBorder="1" applyAlignment="1">
      <alignment horizontal="center"/>
    </xf>
    <xf numFmtId="167" fontId="22" fillId="0" borderId="4" xfId="0" applyNumberFormat="1" applyFont="1" applyBorder="1"/>
    <xf numFmtId="166" fontId="9" fillId="0" borderId="4" xfId="0" applyNumberFormat="1" applyFont="1" applyBorder="1"/>
    <xf numFmtId="0" fontId="21" fillId="0" borderId="11" xfId="0" applyFont="1" applyBorder="1" applyAlignment="1">
      <alignment horizontal="center"/>
    </xf>
    <xf numFmtId="3" fontId="0" fillId="0" borderId="0" xfId="0" applyNumberFormat="1" applyBorder="1" applyAlignment="1">
      <alignment wrapText="1"/>
    </xf>
    <xf numFmtId="0" fontId="8" fillId="0" borderId="4" xfId="0" applyFont="1" applyBorder="1" applyAlignment="1">
      <alignment horizontal="center" wrapText="1"/>
    </xf>
    <xf numFmtId="0" fontId="7" fillId="0" borderId="4" xfId="0" applyFont="1" applyBorder="1" applyAlignment="1">
      <alignment horizontal="center" wrapText="1"/>
    </xf>
    <xf numFmtId="3" fontId="8" fillId="0" borderId="4" xfId="0" applyNumberFormat="1" applyFont="1" applyBorder="1" applyAlignment="1">
      <alignment horizontal="center" wrapText="1"/>
    </xf>
    <xf numFmtId="0" fontId="9" fillId="0" borderId="4" xfId="0" applyFont="1" applyBorder="1" applyAlignment="1">
      <alignment wrapText="1"/>
    </xf>
    <xf numFmtId="164" fontId="9" fillId="0" borderId="4" xfId="0" applyNumberFormat="1" applyFont="1" applyBorder="1"/>
    <xf numFmtId="0" fontId="9" fillId="0" borderId="4" xfId="0" applyFont="1" applyBorder="1"/>
    <xf numFmtId="0" fontId="9" fillId="0" borderId="4" xfId="0" applyFont="1" applyFill="1" applyBorder="1" applyAlignment="1">
      <alignment wrapText="1"/>
    </xf>
    <xf numFmtId="0" fontId="4" fillId="0" borderId="7" xfId="2" applyFont="1" applyBorder="1"/>
    <xf numFmtId="0" fontId="4" fillId="0" borderId="12" xfId="2" applyFont="1" applyBorder="1"/>
    <xf numFmtId="0" fontId="4" fillId="0" borderId="15" xfId="2" applyFont="1" applyBorder="1"/>
    <xf numFmtId="0" fontId="0" fillId="0" borderId="0" xfId="0" applyBorder="1" applyAlignment="1">
      <alignment horizontal="left"/>
    </xf>
    <xf numFmtId="0" fontId="0" fillId="0" borderId="0" xfId="0" applyBorder="1" applyAlignment="1">
      <alignment horizontal="left" indent="1"/>
    </xf>
    <xf numFmtId="3" fontId="0" fillId="0" borderId="0" xfId="0" applyNumberFormat="1" applyBorder="1"/>
    <xf numFmtId="3" fontId="0" fillId="0" borderId="19" xfId="0" applyNumberFormat="1" applyBorder="1"/>
    <xf numFmtId="0" fontId="4" fillId="0" borderId="20" xfId="0" applyFont="1" applyBorder="1"/>
    <xf numFmtId="0" fontId="0" fillId="0" borderId="0" xfId="0" applyFill="1" applyBorder="1"/>
    <xf numFmtId="0" fontId="0" fillId="0" borderId="0" xfId="0" applyFill="1" applyBorder="1" applyAlignment="1">
      <alignment horizontal="left"/>
    </xf>
    <xf numFmtId="3" fontId="0" fillId="0" borderId="0" xfId="0" applyNumberFormat="1" applyFill="1" applyBorder="1"/>
    <xf numFmtId="0" fontId="0" fillId="0" borderId="0" xfId="0" applyFill="1" applyBorder="1" applyAlignment="1">
      <alignment horizontal="left" indent="1"/>
    </xf>
    <xf numFmtId="0" fontId="0" fillId="0" borderId="21" xfId="0" applyBorder="1"/>
    <xf numFmtId="3" fontId="0" fillId="0" borderId="21" xfId="0" applyNumberFormat="1" applyBorder="1"/>
    <xf numFmtId="2" fontId="0" fillId="0" borderId="21" xfId="0" applyNumberFormat="1" applyBorder="1"/>
    <xf numFmtId="0" fontId="24" fillId="0" borderId="0" xfId="0" applyFont="1" applyBorder="1" applyAlignment="1">
      <alignment horizontal="center" wrapText="1"/>
    </xf>
    <xf numFmtId="0" fontId="23" fillId="0" borderId="0" xfId="0" applyFont="1" applyBorder="1" applyAlignment="1">
      <alignment horizontal="center" wrapText="1"/>
    </xf>
    <xf numFmtId="0" fontId="25" fillId="0" borderId="0" xfId="0" applyFont="1" applyBorder="1" applyAlignment="1">
      <alignment wrapText="1"/>
    </xf>
    <xf numFmtId="0" fontId="23" fillId="0" borderId="0" xfId="0" applyFont="1" applyBorder="1" applyAlignment="1">
      <alignment horizontal="center"/>
    </xf>
    <xf numFmtId="0" fontId="20" fillId="0" borderId="0" xfId="0" applyFont="1" applyBorder="1" applyAlignment="1">
      <alignment wrapText="1"/>
    </xf>
    <xf numFmtId="0" fontId="20" fillId="0" borderId="0" xfId="0" applyFont="1" applyBorder="1" applyAlignment="1">
      <alignment horizontal="right"/>
    </xf>
    <xf numFmtId="9" fontId="21" fillId="0" borderId="0" xfId="0" applyNumberFormat="1" applyFont="1" applyBorder="1" applyAlignment="1">
      <alignment horizontal="center"/>
    </xf>
    <xf numFmtId="4" fontId="20" fillId="0" borderId="0" xfId="0" applyNumberFormat="1" applyFont="1" applyBorder="1" applyAlignment="1">
      <alignment horizontal="right"/>
    </xf>
    <xf numFmtId="166" fontId="22" fillId="0" borderId="4" xfId="0" applyNumberFormat="1" applyFont="1" applyBorder="1" applyAlignment="1">
      <alignment wrapText="1"/>
    </xf>
    <xf numFmtId="164" fontId="22" fillId="0" borderId="4" xfId="0" applyNumberFormat="1" applyFont="1" applyBorder="1"/>
    <xf numFmtId="3" fontId="22" fillId="0" borderId="4" xfId="0" applyNumberFormat="1" applyFont="1" applyBorder="1"/>
    <xf numFmtId="164" fontId="9" fillId="0" borderId="4" xfId="0" applyNumberFormat="1" applyFont="1" applyFill="1" applyBorder="1" applyAlignment="1">
      <alignment horizontal="right"/>
    </xf>
    <xf numFmtId="166" fontId="9" fillId="0" borderId="21" xfId="0" applyNumberFormat="1" applyFont="1" applyFill="1" applyBorder="1" applyAlignment="1">
      <alignment horizontal="right"/>
    </xf>
    <xf numFmtId="166" fontId="19" fillId="0" borderId="21" xfId="0" applyNumberFormat="1" applyFont="1" applyBorder="1" applyAlignment="1">
      <alignment wrapText="1"/>
    </xf>
    <xf numFmtId="0" fontId="8" fillId="0" borderId="4"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center" wrapText="1"/>
    </xf>
    <xf numFmtId="0" fontId="8" fillId="0" borderId="7" xfId="0" applyFont="1" applyFill="1" applyBorder="1" applyAlignment="1">
      <alignment horizontal="center"/>
    </xf>
    <xf numFmtId="0" fontId="8" fillId="0" borderId="10" xfId="0" applyFont="1" applyFill="1" applyBorder="1" applyAlignment="1">
      <alignment horizontal="center"/>
    </xf>
    <xf numFmtId="0" fontId="8" fillId="0" borderId="8" xfId="0" applyFont="1" applyFill="1" applyBorder="1" applyAlignment="1">
      <alignment horizontal="center" wrapText="1"/>
    </xf>
    <xf numFmtId="0" fontId="8" fillId="0" borderId="4" xfId="0" applyFont="1" applyFill="1" applyBorder="1" applyAlignment="1">
      <alignment horizontal="center" wrapText="1"/>
    </xf>
    <xf numFmtId="0" fontId="15" fillId="0" borderId="0" xfId="0" applyFont="1" applyAlignment="1">
      <alignment horizontal="left"/>
    </xf>
  </cellXfs>
  <cellStyles count="11">
    <cellStyle name="Milliers" xfId="1" builtinId="3"/>
    <cellStyle name="Normal" xfId="0" builtinId="0"/>
    <cellStyle name="Normal 2" xfId="2"/>
    <cellStyle name="Normal 2 2" xfId="3"/>
    <cellStyle name="Normal 3" xfId="9"/>
    <cellStyle name="Normal 4" xfId="10"/>
    <cellStyle name="Normal_Feuil1 2" xfId="4"/>
    <cellStyle name="Normal_Feuil3" xfId="5"/>
    <cellStyle name="Normal_Feuil4" xfId="6"/>
    <cellStyle name="Pourcentage" xfId="7" builtinId="5"/>
    <cellStyle name="Pourcentage 2" xfId="8"/>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18"/>
  <c:chart>
    <c:view3D>
      <c:rAngAx val="1"/>
    </c:view3D>
    <c:plotArea>
      <c:layout/>
      <c:bar3DChart>
        <c:barDir val="bar"/>
        <c:grouping val="clustered"/>
        <c:ser>
          <c:idx val="0"/>
          <c:order val="0"/>
          <c:dLbls>
            <c:showVal val="1"/>
          </c:dLbls>
          <c:cat>
            <c:strRef>
              <c:f>Page1!$A$6:$A$19</c:f>
              <c:strCache>
                <c:ptCount val="14"/>
                <c:pt idx="0">
                  <c:v>Fromages</c:v>
                </c:pt>
                <c:pt idx="1">
                  <c:v>Creme et Beurre</c:v>
                </c:pt>
                <c:pt idx="2">
                  <c:v>Produits laitiers (total) </c:v>
                </c:pt>
                <c:pt idx="3">
                  <c:v>Viandes hors Volailles </c:v>
                </c:pt>
                <c:pt idx="4">
                  <c:v>Charcuterie-Salaisons </c:v>
                </c:pt>
                <c:pt idx="5">
                  <c:v>Œufs (en milliers d’œufs)</c:v>
                </c:pt>
                <c:pt idx="6">
                  <c:v>Miels </c:v>
                </c:pt>
                <c:pt idx="7">
                  <c:v>Produits de la pêche et de l'aquaculture</c:v>
                </c:pt>
                <c:pt idx="8">
                  <c:v>Volailles </c:v>
                </c:pt>
                <c:pt idx="9">
                  <c:v>Huiles d'olives </c:v>
                </c:pt>
                <c:pt idx="10">
                  <c:v>Olives</c:v>
                </c:pt>
                <c:pt idx="11">
                  <c:v>Cidres</c:v>
                </c:pt>
                <c:pt idx="12">
                  <c:v>Palmipèdes gras (en milliers de têtes)</c:v>
                </c:pt>
                <c:pt idx="13">
                  <c:v>Vins</c:v>
                </c:pt>
              </c:strCache>
            </c:strRef>
          </c:cat>
          <c:val>
            <c:numRef>
              <c:f>Page1!$C$6:$C$19</c:f>
              <c:numCache>
                <c:formatCode>0.0%</c:formatCode>
                <c:ptCount val="14"/>
                <c:pt idx="0">
                  <c:v>0.10533699150001695</c:v>
                </c:pt>
                <c:pt idx="1">
                  <c:v>8.7656711383034269E-2</c:v>
                </c:pt>
                <c:pt idx="2">
                  <c:v>2.477090270850631E-2</c:v>
                </c:pt>
                <c:pt idx="3">
                  <c:v>2.8310895684967488E-2</c:v>
                </c:pt>
                <c:pt idx="4">
                  <c:v>3.083601703528183E-2</c:v>
                </c:pt>
                <c:pt idx="5">
                  <c:v>3.3774305994768439E-2</c:v>
                </c:pt>
                <c:pt idx="6">
                  <c:v>8.526170060084623E-2</c:v>
                </c:pt>
                <c:pt idx="7">
                  <c:v>0.10968707188910379</c:v>
                </c:pt>
                <c:pt idx="8">
                  <c:v>0.11174664005398344</c:v>
                </c:pt>
                <c:pt idx="9">
                  <c:v>0.24761117040199215</c:v>
                </c:pt>
                <c:pt idx="10">
                  <c:v>0.33</c:v>
                </c:pt>
                <c:pt idx="11">
                  <c:v>0.29064128911458881</c:v>
                </c:pt>
                <c:pt idx="12">
                  <c:v>0.62764479420878005</c:v>
                </c:pt>
                <c:pt idx="13">
                  <c:v>0.94499999999999995</c:v>
                </c:pt>
              </c:numCache>
            </c:numRef>
          </c:val>
        </c:ser>
        <c:shape val="cylinder"/>
        <c:axId val="142492032"/>
        <c:axId val="142493568"/>
        <c:axId val="0"/>
      </c:bar3DChart>
      <c:catAx>
        <c:axId val="142492032"/>
        <c:scaling>
          <c:orientation val="minMax"/>
        </c:scaling>
        <c:axPos val="l"/>
        <c:tickLblPos val="nextTo"/>
        <c:crossAx val="142493568"/>
        <c:crosses val="autoZero"/>
        <c:auto val="1"/>
        <c:lblAlgn val="ctr"/>
        <c:lblOffset val="100"/>
      </c:catAx>
      <c:valAx>
        <c:axId val="142493568"/>
        <c:scaling>
          <c:orientation val="minMax"/>
        </c:scaling>
        <c:delete val="1"/>
        <c:axPos val="b"/>
        <c:numFmt formatCode="0.0%" sourceLinked="1"/>
        <c:tickLblPos val="none"/>
        <c:crossAx val="142492032"/>
        <c:crosses val="autoZero"/>
        <c:crossBetween val="between"/>
      </c:valAx>
    </c:plotArea>
    <c:plotVisOnly val="1"/>
  </c:chart>
  <c:printSettings>
    <c:headerFooter/>
    <c:pageMargins b="1" l="0.75000000000000311" r="0.750000000000003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style val="26"/>
  <c:chart>
    <c:title>
      <c:tx>
        <c:rich>
          <a:bodyPr/>
          <a:lstStyle/>
          <a:p>
            <a:pPr>
              <a:defRPr sz="1400"/>
            </a:pPr>
            <a:r>
              <a:rPr lang="fr-FR" sz="1400"/>
              <a:t>Volume commercialisable et superficie en 2015 par type de vin</a:t>
            </a:r>
          </a:p>
        </c:rich>
      </c:tx>
      <c:layout/>
    </c:title>
    <c:plotArea>
      <c:layout>
        <c:manualLayout>
          <c:layoutTarget val="inner"/>
          <c:xMode val="edge"/>
          <c:yMode val="edge"/>
          <c:x val="0.22218057868214472"/>
          <c:y val="0.17219743919842781"/>
          <c:w val="0.51913270558694036"/>
          <c:h val="0.82532774451097801"/>
        </c:manualLayout>
      </c:layout>
      <c:doughnutChart>
        <c:varyColors val="1"/>
        <c:ser>
          <c:idx val="0"/>
          <c:order val="0"/>
          <c:tx>
            <c:v>Superficie (en ha)</c:v>
          </c:tx>
          <c:dLbls>
            <c:dLbl>
              <c:idx val="3"/>
              <c:layout>
                <c:manualLayout>
                  <c:x val="6.8334678504170104E-3"/>
                  <c:y val="0"/>
                </c:manualLayout>
              </c:layout>
              <c:showVal val="1"/>
              <c:showPercent val="1"/>
              <c:separator>
</c:separator>
            </c:dLbl>
            <c:numFmt formatCode="0.00%" sourceLinked="0"/>
            <c:txPr>
              <a:bodyPr/>
              <a:lstStyle/>
              <a:p>
                <a:pPr>
                  <a:defRPr sz="900"/>
                </a:pPr>
                <a:endParaRPr lang="fr-FR"/>
              </a:p>
            </c:txPr>
            <c:showVal val="1"/>
            <c:showPercent val="1"/>
            <c:separator>
</c:separator>
          </c:dLbls>
          <c:cat>
            <c:strRef>
              <c:f>'[2]DONNEES TOTALES'!$A$3:$A$6</c:f>
              <c:strCache>
                <c:ptCount val="4"/>
                <c:pt idx="0">
                  <c:v>AOP</c:v>
                </c:pt>
                <c:pt idx="1">
                  <c:v>IGP</c:v>
                </c:pt>
                <c:pt idx="2">
                  <c:v>VSIG</c:v>
                </c:pt>
                <c:pt idx="3">
                  <c:v>VINS APTES</c:v>
                </c:pt>
              </c:strCache>
            </c:strRef>
          </c:cat>
          <c:val>
            <c:numRef>
              <c:f>'[2]DONNEES TOTALES'!$B$3:$B$6</c:f>
              <c:numCache>
                <c:formatCode>General</c:formatCode>
                <c:ptCount val="4"/>
                <c:pt idx="0">
                  <c:v>21453348.410000004</c:v>
                </c:pt>
                <c:pt idx="1">
                  <c:v>13212288.390000001</c:v>
                </c:pt>
                <c:pt idx="2">
                  <c:v>2572933.5599999996</c:v>
                </c:pt>
                <c:pt idx="3">
                  <c:v>9478954.9100000001</c:v>
                </c:pt>
              </c:numCache>
            </c:numRef>
          </c:val>
        </c:ser>
        <c:ser>
          <c:idx val="1"/>
          <c:order val="1"/>
          <c:tx>
            <c:v>Volume commercialisable (hl)</c:v>
          </c:tx>
          <c:dLbls>
            <c:numFmt formatCode="0.00%" sourceLinked="0"/>
            <c:txPr>
              <a:bodyPr/>
              <a:lstStyle/>
              <a:p>
                <a:pPr>
                  <a:defRPr sz="900"/>
                </a:pPr>
                <a:endParaRPr lang="fr-FR"/>
              </a:p>
            </c:txPr>
            <c:showLegendKey val="1"/>
            <c:showVal val="1"/>
            <c:showPercent val="1"/>
            <c:separator>
</c:separator>
          </c:dLbls>
          <c:cat>
            <c:strRef>
              <c:f>'[2]DONNEES TOTALES'!$A$3:$A$6</c:f>
              <c:strCache>
                <c:ptCount val="4"/>
                <c:pt idx="0">
                  <c:v>AOP</c:v>
                </c:pt>
                <c:pt idx="1">
                  <c:v>IGP</c:v>
                </c:pt>
                <c:pt idx="2">
                  <c:v>VSIG</c:v>
                </c:pt>
                <c:pt idx="3">
                  <c:v>VINS APTES</c:v>
                </c:pt>
              </c:strCache>
            </c:strRef>
          </c:cat>
          <c:val>
            <c:numRef>
              <c:f>'[2]DONNEES TOTALES'!$C$3:$C$6</c:f>
              <c:numCache>
                <c:formatCode>General</c:formatCode>
                <c:ptCount val="4"/>
                <c:pt idx="0">
                  <c:v>441200.15169999993</c:v>
                </c:pt>
                <c:pt idx="1">
                  <c:v>195280.32049999997</c:v>
                </c:pt>
                <c:pt idx="2">
                  <c:v>35630.659600000014</c:v>
                </c:pt>
                <c:pt idx="3">
                  <c:v>75395.777699999991</c:v>
                </c:pt>
              </c:numCache>
            </c:numRef>
          </c:val>
        </c:ser>
        <c:dLbls>
          <c:showPercent val="1"/>
        </c:dLbls>
        <c:firstSliceAng val="0"/>
        <c:holeSize val="50"/>
      </c:doughnutChart>
      <c:spPr>
        <a:noFill/>
        <a:ln w="25400">
          <a:noFill/>
        </a:ln>
      </c:spPr>
    </c:plotArea>
    <c:legend>
      <c:legendPos val="r"/>
      <c:layout/>
    </c:legend>
    <c:plotVisOnly val="1"/>
    <c:dispBlanksAs val="zero"/>
  </c:chart>
  <c:printSettings>
    <c:headerFooter/>
    <c:pageMargins b="0.75000000000000167" l="0.70000000000000062" r="0.70000000000000062" t="0.7500000000000016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solidFill>
                  <a:schemeClr val="accent1"/>
                </a:solidFill>
              </a:defRPr>
            </a:pPr>
            <a:r>
              <a:rPr lang="fr-FR" sz="1400">
                <a:solidFill>
                  <a:schemeClr val="accent1"/>
                </a:solidFill>
              </a:rPr>
              <a:t>EXPORTATIONS</a:t>
            </a:r>
            <a:r>
              <a:rPr lang="fr-FR" sz="1400" baseline="0">
                <a:solidFill>
                  <a:schemeClr val="accent1"/>
                </a:solidFill>
              </a:rPr>
              <a:t> EN VOLUME ET EN VALEUR PAR TYPE DE VINS</a:t>
            </a:r>
            <a:endParaRPr lang="fr-FR" sz="1400">
              <a:solidFill>
                <a:schemeClr val="accent1"/>
              </a:solidFill>
            </a:endParaRPr>
          </a:p>
        </c:rich>
      </c:tx>
      <c:layout/>
    </c:title>
    <c:plotArea>
      <c:layout/>
      <c:barChart>
        <c:barDir val="col"/>
        <c:grouping val="clustered"/>
        <c:ser>
          <c:idx val="2"/>
          <c:order val="0"/>
          <c:tx>
            <c:v>Volume 2014</c:v>
          </c:tx>
          <c:cat>
            <c:strRef>
              <c:f>'[3]DONNEE EXPORT 2015 (2)'!$A$4:$A$9</c:f>
              <c:strCache>
                <c:ptCount val="6"/>
                <c:pt idx="0">
                  <c:v>CHAMPAGNE</c:v>
                </c:pt>
                <c:pt idx="1">
                  <c:v>AUTRES MOUSSEUX AO</c:v>
                </c:pt>
                <c:pt idx="2">
                  <c:v>VINS TRANQUILLES AOP</c:v>
                </c:pt>
                <c:pt idx="3">
                  <c:v>VINS IGP</c:v>
                </c:pt>
                <c:pt idx="4">
                  <c:v>VINS SANS IG AVEC CEPAGE</c:v>
                </c:pt>
                <c:pt idx="5">
                  <c:v>VINS SANS IG SANS CEPAGE</c:v>
                </c:pt>
              </c:strCache>
            </c:strRef>
          </c:cat>
          <c:val>
            <c:numRef>
              <c:f>'[3]DONNEE EXPORT 2015 (2)'!$J$4:$J$9</c:f>
              <c:numCache>
                <c:formatCode>General</c:formatCode>
                <c:ptCount val="6"/>
                <c:pt idx="0">
                  <c:v>1040377.4099999999</c:v>
                </c:pt>
                <c:pt idx="1">
                  <c:v>607593.68999999994</c:v>
                </c:pt>
                <c:pt idx="2">
                  <c:v>5321196.8999999994</c:v>
                </c:pt>
                <c:pt idx="3">
                  <c:v>3747536.28</c:v>
                </c:pt>
                <c:pt idx="4">
                  <c:v>888562.26</c:v>
                </c:pt>
                <c:pt idx="5">
                  <c:v>1228478.1299999999</c:v>
                </c:pt>
              </c:numCache>
            </c:numRef>
          </c:val>
        </c:ser>
        <c:ser>
          <c:idx val="0"/>
          <c:order val="1"/>
          <c:tx>
            <c:v>Volume 2015</c:v>
          </c:tx>
          <c:spPr>
            <a:solidFill>
              <a:srgbClr val="4672A8"/>
            </a:solidFill>
            <a:ln>
              <a:noFill/>
            </a:ln>
          </c:spPr>
          <c:cat>
            <c:strRef>
              <c:f>'[3]DONNEE EXPORT 2015 (2)'!$A$4:$A$9</c:f>
              <c:strCache>
                <c:ptCount val="6"/>
                <c:pt idx="0">
                  <c:v>CHAMPAGNE</c:v>
                </c:pt>
                <c:pt idx="1">
                  <c:v>AUTRES MOUSSEUX AO</c:v>
                </c:pt>
                <c:pt idx="2">
                  <c:v>VINS TRANQUILLES AOP</c:v>
                </c:pt>
                <c:pt idx="3">
                  <c:v>VINS IGP</c:v>
                </c:pt>
                <c:pt idx="4">
                  <c:v>VINS SANS IG AVEC CEPAGE</c:v>
                </c:pt>
                <c:pt idx="5">
                  <c:v>VINS SANS IG SANS CEPAGE</c:v>
                </c:pt>
              </c:strCache>
            </c:strRef>
          </c:cat>
          <c:val>
            <c:numRef>
              <c:f>'[3]DONNEE EXPORT 2015 (2)'!$C$4:$C$9</c:f>
              <c:numCache>
                <c:formatCode>General</c:formatCode>
                <c:ptCount val="6"/>
                <c:pt idx="0">
                  <c:v>1090520.9099999999</c:v>
                </c:pt>
                <c:pt idx="1">
                  <c:v>653280.66</c:v>
                </c:pt>
                <c:pt idx="2">
                  <c:v>5257297.62</c:v>
                </c:pt>
                <c:pt idx="3">
                  <c:v>3594478.6799999997</c:v>
                </c:pt>
                <c:pt idx="4">
                  <c:v>740923.02</c:v>
                </c:pt>
                <c:pt idx="5">
                  <c:v>1062612.0899999999</c:v>
                </c:pt>
              </c:numCache>
            </c:numRef>
          </c:val>
        </c:ser>
        <c:axId val="143269888"/>
        <c:axId val="143271424"/>
      </c:barChart>
      <c:lineChart>
        <c:grouping val="standard"/>
        <c:ser>
          <c:idx val="3"/>
          <c:order val="2"/>
          <c:tx>
            <c:v>Valeur 2014</c:v>
          </c:tx>
          <c:cat>
            <c:strRef>
              <c:f>'[3]DONNEE EXPORT 2015 (2)'!$A$4:$A$9</c:f>
              <c:strCache>
                <c:ptCount val="6"/>
                <c:pt idx="0">
                  <c:v>CHAMPAGNE</c:v>
                </c:pt>
                <c:pt idx="1">
                  <c:v>AUTRES MOUSSEUX AO</c:v>
                </c:pt>
                <c:pt idx="2">
                  <c:v>VINS TRANQUILLES AOP</c:v>
                </c:pt>
                <c:pt idx="3">
                  <c:v>VINS IGP</c:v>
                </c:pt>
                <c:pt idx="4">
                  <c:v>VINS SANS IG AVEC CEPAGE</c:v>
                </c:pt>
                <c:pt idx="5">
                  <c:v>VINS SANS IG SANS CEPAGE</c:v>
                </c:pt>
              </c:strCache>
            </c:strRef>
          </c:cat>
          <c:val>
            <c:numRef>
              <c:f>'[3]DONNEE EXPORT 2015 (2)'!$K$4:$K$9</c:f>
              <c:numCache>
                <c:formatCode>General</c:formatCode>
                <c:ptCount val="6"/>
                <c:pt idx="0">
                  <c:v>2400608</c:v>
                </c:pt>
                <c:pt idx="1">
                  <c:v>235282</c:v>
                </c:pt>
                <c:pt idx="2">
                  <c:v>3668710</c:v>
                </c:pt>
                <c:pt idx="3">
                  <c:v>781883</c:v>
                </c:pt>
                <c:pt idx="4">
                  <c:v>160788</c:v>
                </c:pt>
                <c:pt idx="5">
                  <c:v>169534</c:v>
                </c:pt>
              </c:numCache>
            </c:numRef>
          </c:val>
        </c:ser>
        <c:ser>
          <c:idx val="1"/>
          <c:order val="3"/>
          <c:tx>
            <c:v>Valeur 2015</c:v>
          </c:tx>
          <c:spPr>
            <a:ln w="28440">
              <a:solidFill>
                <a:srgbClr val="FF0000"/>
              </a:solidFill>
              <a:round/>
            </a:ln>
          </c:spPr>
          <c:marker>
            <c:symbol val="square"/>
            <c:size val="7"/>
            <c:spPr>
              <a:solidFill>
                <a:srgbClr val="FF0000"/>
              </a:solidFill>
            </c:spPr>
          </c:marker>
          <c:dPt>
            <c:idx val="0"/>
            <c:spPr>
              <a:ln w="28440" cmpd="dbl">
                <a:solidFill>
                  <a:srgbClr val="FF0000"/>
                </a:solidFill>
                <a:prstDash val="dashDot"/>
                <a:round/>
              </a:ln>
            </c:spPr>
          </c:dPt>
          <c:cat>
            <c:strRef>
              <c:f>'[3]DONNEE EXPORT 2015 (2)'!$A$4:$A$9</c:f>
              <c:strCache>
                <c:ptCount val="6"/>
                <c:pt idx="0">
                  <c:v>CHAMPAGNE</c:v>
                </c:pt>
                <c:pt idx="1">
                  <c:v>AUTRES MOUSSEUX AO</c:v>
                </c:pt>
                <c:pt idx="2">
                  <c:v>VINS TRANQUILLES AOP</c:v>
                </c:pt>
                <c:pt idx="3">
                  <c:v>VINS IGP</c:v>
                </c:pt>
                <c:pt idx="4">
                  <c:v>VINS SANS IG AVEC CEPAGE</c:v>
                </c:pt>
                <c:pt idx="5">
                  <c:v>VINS SANS IG SANS CEPAGE</c:v>
                </c:pt>
              </c:strCache>
            </c:strRef>
          </c:cat>
          <c:val>
            <c:numRef>
              <c:f>'[3]DONNEE EXPORT 2015 (2)'!$D$4:$D$9</c:f>
              <c:numCache>
                <c:formatCode>General</c:formatCode>
                <c:ptCount val="6"/>
                <c:pt idx="0">
                  <c:v>2691465</c:v>
                </c:pt>
                <c:pt idx="1">
                  <c:v>266690</c:v>
                </c:pt>
                <c:pt idx="2">
                  <c:v>3819178</c:v>
                </c:pt>
                <c:pt idx="3">
                  <c:v>808296</c:v>
                </c:pt>
                <c:pt idx="4">
                  <c:v>156944</c:v>
                </c:pt>
                <c:pt idx="5">
                  <c:v>163093</c:v>
                </c:pt>
              </c:numCache>
            </c:numRef>
          </c:val>
        </c:ser>
        <c:marker val="1"/>
        <c:axId val="143275904"/>
        <c:axId val="143273984"/>
      </c:lineChart>
      <c:catAx>
        <c:axId val="143269888"/>
        <c:scaling>
          <c:orientation val="minMax"/>
        </c:scaling>
        <c:axPos val="b"/>
        <c:numFmt formatCode="#,##0" sourceLinked="1"/>
        <c:majorTickMark val="none"/>
        <c:tickLblPos val="nextTo"/>
        <c:spPr>
          <a:ln w="9360">
            <a:solidFill>
              <a:srgbClr val="878787"/>
            </a:solidFill>
            <a:round/>
          </a:ln>
        </c:spPr>
        <c:txPr>
          <a:bodyPr/>
          <a:lstStyle/>
          <a:p>
            <a:pPr>
              <a:defRPr sz="700" b="0" strike="noStrike" spc="-1">
                <a:solidFill>
                  <a:srgbClr val="000000"/>
                </a:solidFill>
                <a:uFill>
                  <a:solidFill>
                    <a:srgbClr val="FFFFFF"/>
                  </a:solidFill>
                </a:uFill>
                <a:latin typeface="Calibri"/>
                <a:ea typeface="Calibri"/>
              </a:defRPr>
            </a:pPr>
            <a:endParaRPr lang="fr-FR"/>
          </a:p>
        </c:txPr>
        <c:crossAx val="143271424"/>
        <c:crosses val="autoZero"/>
        <c:auto val="1"/>
        <c:lblAlgn val="ctr"/>
        <c:lblOffset val="100"/>
        <c:tickLblSkip val="1"/>
      </c:catAx>
      <c:valAx>
        <c:axId val="143271424"/>
        <c:scaling>
          <c:orientation val="minMax"/>
          <c:max val="5550000"/>
          <c:min val="0"/>
        </c:scaling>
        <c:axPos val="l"/>
        <c:majorGridlines>
          <c:spPr>
            <a:ln w="9360">
              <a:solidFill>
                <a:srgbClr val="4F81BD"/>
              </a:solidFill>
              <a:round/>
            </a:ln>
          </c:spPr>
        </c:majorGridlines>
        <c:title>
          <c:tx>
            <c:rich>
              <a:bodyPr/>
              <a:lstStyle/>
              <a:p>
                <a:pPr>
                  <a:defRPr sz="700" baseline="0">
                    <a:solidFill>
                      <a:schemeClr val="accent1"/>
                    </a:solidFill>
                    <a:latin typeface="Calibri" pitchFamily="34" charset="0"/>
                  </a:defRPr>
                </a:pPr>
                <a:r>
                  <a:rPr lang="fr-FR" sz="700" baseline="0">
                    <a:solidFill>
                      <a:schemeClr val="accent1"/>
                    </a:solidFill>
                    <a:latin typeface="Calibri" pitchFamily="34" charset="0"/>
                  </a:rPr>
                  <a:t>Milliers hl</a:t>
                </a:r>
              </a:p>
            </c:rich>
          </c:tx>
          <c:layout>
            <c:manualLayout>
              <c:xMode val="edge"/>
              <c:yMode val="edge"/>
              <c:x val="1.1455386568559248E-2"/>
              <c:y val="0.11377102860102599"/>
            </c:manualLayout>
          </c:layout>
        </c:title>
        <c:numFmt formatCode="General" sourceLinked="1"/>
        <c:tickLblPos val="nextTo"/>
        <c:txPr>
          <a:bodyPr/>
          <a:lstStyle/>
          <a:p>
            <a:pPr>
              <a:defRPr sz="700" b="0" strike="noStrike" spc="-1">
                <a:solidFill>
                  <a:srgbClr val="558ED5"/>
                </a:solidFill>
                <a:uFill>
                  <a:solidFill>
                    <a:srgbClr val="FFFFFF"/>
                  </a:solidFill>
                </a:uFill>
                <a:latin typeface="Calibri"/>
              </a:defRPr>
            </a:pPr>
            <a:endParaRPr lang="fr-FR"/>
          </a:p>
        </c:txPr>
        <c:crossAx val="143269888"/>
        <c:crosses val="autoZero"/>
        <c:crossBetween val="between"/>
        <c:majorUnit val="250000"/>
        <c:minorUnit val="50000"/>
        <c:dispUnits>
          <c:builtInUnit val="thousands"/>
        </c:dispUnits>
      </c:valAx>
      <c:valAx>
        <c:axId val="143273984"/>
        <c:scaling>
          <c:orientation val="minMax"/>
        </c:scaling>
        <c:axPos val="r"/>
        <c:numFmt formatCode="General" sourceLinked="1"/>
        <c:tickLblPos val="nextTo"/>
        <c:txPr>
          <a:bodyPr/>
          <a:lstStyle/>
          <a:p>
            <a:pPr>
              <a:defRPr sz="700" baseline="0">
                <a:solidFill>
                  <a:schemeClr val="accent1"/>
                </a:solidFill>
              </a:defRPr>
            </a:pPr>
            <a:endParaRPr lang="fr-FR"/>
          </a:p>
        </c:txPr>
        <c:crossAx val="143275904"/>
        <c:crosses val="max"/>
        <c:crossBetween val="between"/>
        <c:dispUnits>
          <c:builtInUnit val="thousands"/>
          <c:dispUnitsLbl>
            <c:layout>
              <c:manualLayout>
                <c:xMode val="edge"/>
                <c:yMode val="edge"/>
                <c:x val="0.84170076410585404"/>
                <c:y val="8.5807157706525486E-2"/>
              </c:manualLayout>
            </c:layout>
            <c:tx>
              <c:rich>
                <a:bodyPr/>
                <a:lstStyle/>
                <a:p>
                  <a:pPr>
                    <a:defRPr sz="700" baseline="0">
                      <a:solidFill>
                        <a:schemeClr val="accent1"/>
                      </a:solidFill>
                      <a:latin typeface="Calibri" pitchFamily="34" charset="0"/>
                    </a:defRPr>
                  </a:pPr>
                  <a:r>
                    <a:rPr lang="fr-FR" sz="700" baseline="0">
                      <a:solidFill>
                        <a:schemeClr val="accent1"/>
                      </a:solidFill>
                      <a:latin typeface="Calibri" pitchFamily="34" charset="0"/>
                    </a:rPr>
                    <a:t>Millions d'€</a:t>
                  </a:r>
                </a:p>
              </c:rich>
            </c:tx>
          </c:dispUnitsLbl>
        </c:dispUnits>
      </c:valAx>
      <c:catAx>
        <c:axId val="143275904"/>
        <c:scaling>
          <c:orientation val="minMax"/>
        </c:scaling>
        <c:delete val="1"/>
        <c:axPos val="b"/>
        <c:tickLblPos val="none"/>
        <c:crossAx val="143273984"/>
        <c:crosses val="autoZero"/>
        <c:auto val="1"/>
        <c:lblAlgn val="ctr"/>
        <c:lblOffset val="100"/>
      </c:catAx>
      <c:spPr>
        <a:noFill/>
        <a:ln w="25400">
          <a:noFill/>
        </a:ln>
      </c:spPr>
    </c:plotArea>
    <c:legend>
      <c:legendPos val="r"/>
      <c:layout/>
    </c:legend>
    <c:plotVisOnly val="1"/>
    <c:dispBlanksAs val="zero"/>
  </c:chart>
  <c:spPr>
    <a:solidFill>
      <a:srgbClr val="FFFFFF"/>
    </a:solidFill>
    <a:ln w="9360">
      <a:solidFill>
        <a:srgbClr val="878787"/>
      </a:solidFill>
      <a:round/>
    </a:ln>
  </c:spPr>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strRef>
              <c:f>Page4!$B$38</c:f>
              <c:strCache>
                <c:ptCount val="1"/>
                <c:pt idx="0">
                  <c:v>Volume</c:v>
                </c:pt>
              </c:strCache>
            </c:strRef>
          </c:tx>
          <c:cat>
            <c:strRef>
              <c:f>Page4!$A$39:$A$44</c:f>
              <c:strCache>
                <c:ptCount val="6"/>
                <c:pt idx="0">
                  <c:v>Beurre AOP</c:v>
                </c:pt>
                <c:pt idx="1">
                  <c:v>Crème AOP</c:v>
                </c:pt>
                <c:pt idx="2">
                  <c:v>Crème IGP-LR</c:v>
                </c:pt>
                <c:pt idx="3">
                  <c:v>Fromages AOP</c:v>
                </c:pt>
                <c:pt idx="4">
                  <c:v>Fromages IGP, IGP-LR</c:v>
                </c:pt>
                <c:pt idx="5">
                  <c:v>Fromages LR</c:v>
                </c:pt>
              </c:strCache>
            </c:strRef>
          </c:cat>
          <c:val>
            <c:numRef>
              <c:f>Page4!$B$39:$B$44</c:f>
              <c:numCache>
                <c:formatCode>0%</c:formatCode>
                <c:ptCount val="6"/>
                <c:pt idx="0">
                  <c:v>-7.0000000000000007E-2</c:v>
                </c:pt>
                <c:pt idx="1">
                  <c:v>7.5815011372251703E-2</c:v>
                </c:pt>
                <c:pt idx="2">
                  <c:v>-5.2785923753665691E-2</c:v>
                </c:pt>
                <c:pt idx="3">
                  <c:v>4.8360253717716481E-3</c:v>
                </c:pt>
                <c:pt idx="4">
                  <c:v>9.4916129032258812E-3</c:v>
                </c:pt>
                <c:pt idx="5">
                  <c:v>5.3288135593220431E-2</c:v>
                </c:pt>
              </c:numCache>
            </c:numRef>
          </c:val>
        </c:ser>
        <c:ser>
          <c:idx val="1"/>
          <c:order val="1"/>
          <c:tx>
            <c:strRef>
              <c:f>Page4!$C$38</c:f>
              <c:strCache>
                <c:ptCount val="1"/>
                <c:pt idx="0">
                  <c:v>Chiffre d'affaires</c:v>
                </c:pt>
              </c:strCache>
            </c:strRef>
          </c:tx>
          <c:cat>
            <c:strRef>
              <c:f>Page4!$A$39:$A$44</c:f>
              <c:strCache>
                <c:ptCount val="6"/>
                <c:pt idx="0">
                  <c:v>Beurre AOP</c:v>
                </c:pt>
                <c:pt idx="1">
                  <c:v>Crème AOP</c:v>
                </c:pt>
                <c:pt idx="2">
                  <c:v>Crème IGP-LR</c:v>
                </c:pt>
                <c:pt idx="3">
                  <c:v>Fromages AOP</c:v>
                </c:pt>
                <c:pt idx="4">
                  <c:v>Fromages IGP, IGP-LR</c:v>
                </c:pt>
                <c:pt idx="5">
                  <c:v>Fromages LR</c:v>
                </c:pt>
              </c:strCache>
            </c:strRef>
          </c:cat>
          <c:val>
            <c:numRef>
              <c:f>Page4!$C$39:$C$44</c:f>
              <c:numCache>
                <c:formatCode>0.0%</c:formatCode>
                <c:ptCount val="6"/>
                <c:pt idx="0" formatCode="0%">
                  <c:v>-0.08</c:v>
                </c:pt>
                <c:pt idx="1">
                  <c:v>7.9623206102772529E-2</c:v>
                </c:pt>
                <c:pt idx="2">
                  <c:v>-5.8183154957348444E-2</c:v>
                </c:pt>
                <c:pt idx="3">
                  <c:v>2.9696377425795322E-2</c:v>
                </c:pt>
                <c:pt idx="4">
                  <c:v>2.4923883765084101E-2</c:v>
                </c:pt>
                <c:pt idx="5">
                  <c:v>1.7836157313850434E-2</c:v>
                </c:pt>
              </c:numCache>
            </c:numRef>
          </c:val>
        </c:ser>
        <c:axId val="143374976"/>
        <c:axId val="143389056"/>
      </c:barChart>
      <c:catAx>
        <c:axId val="143374976"/>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3389056"/>
        <c:crosses val="autoZero"/>
        <c:auto val="1"/>
        <c:lblAlgn val="ctr"/>
        <c:lblOffset val="100"/>
      </c:catAx>
      <c:valAx>
        <c:axId val="143389056"/>
        <c:scaling>
          <c:orientation val="minMax"/>
        </c:scaling>
        <c:axPos val="b"/>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3374976"/>
        <c:crosses val="autoZero"/>
        <c:crossBetween val="between"/>
      </c:valAx>
    </c:plotArea>
    <c:legend>
      <c:legendPos val="r"/>
      <c:layout/>
      <c:txPr>
        <a:bodyPr/>
        <a:lstStyle/>
        <a:p>
          <a:pPr>
            <a:defRPr sz="920" b="0" i="0" u="none" strike="noStrike" baseline="0">
              <a:solidFill>
                <a:srgbClr val="000000"/>
              </a:solidFill>
              <a:latin typeface="Calibri"/>
              <a:ea typeface="Calibri"/>
              <a:cs typeface="Calibri"/>
            </a:defRPr>
          </a:pPr>
          <a:endParaRPr lang="fr-FR"/>
        </a:p>
      </c:txPr>
    </c:legend>
    <c:plotVisOnly val="1"/>
    <c:dispBlanksAs val="gap"/>
  </c:chart>
  <c:spPr>
    <a:ln cap="sq">
      <a:solidFill>
        <a:schemeClr val="tx1"/>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311" l="0.70000000000000162" r="0.700000000000001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2644285887846776"/>
          <c:y val="0.22664511914176724"/>
          <c:w val="0.43349259044496041"/>
          <c:h val="0.69502136613090004"/>
        </c:manualLayout>
      </c:layout>
      <c:doughnutChart>
        <c:varyColors val="1"/>
        <c:ser>
          <c:idx val="0"/>
          <c:order val="0"/>
          <c:spPr>
            <a:ln>
              <a:solidFill>
                <a:sysClr val="windowText" lastClr="000000"/>
              </a:solidFill>
              <a:prstDash val="solid"/>
            </a:ln>
          </c:spPr>
          <c:dPt>
            <c:idx val="0"/>
            <c:spPr>
              <a:solidFill>
                <a:srgbClr val="BFBFBF"/>
              </a:solidFill>
              <a:ln>
                <a:solidFill>
                  <a:sysClr val="windowText" lastClr="000000"/>
                </a:solidFill>
                <a:prstDash val="solid"/>
              </a:ln>
            </c:spPr>
          </c:dPt>
          <c:dPt>
            <c:idx val="1"/>
            <c:spPr>
              <a:solidFill>
                <a:srgbClr val="DA1CCC"/>
              </a:solidFill>
              <a:ln>
                <a:solidFill>
                  <a:sysClr val="windowText" lastClr="000000"/>
                </a:solidFill>
                <a:prstDash val="solid"/>
              </a:ln>
            </c:spPr>
          </c:dPt>
          <c:dPt>
            <c:idx val="2"/>
            <c:spPr>
              <a:solidFill>
                <a:srgbClr val="564EEC"/>
              </a:solidFill>
              <a:ln>
                <a:solidFill>
                  <a:sysClr val="windowText" lastClr="000000"/>
                </a:solidFill>
                <a:prstDash val="solid"/>
              </a:ln>
            </c:spPr>
          </c:dPt>
          <c:dLbls>
            <c:dLbl>
              <c:idx val="0"/>
              <c:layout>
                <c:manualLayout>
                  <c:x val="0"/>
                  <c:y val="-1.7467248908296894E-2"/>
                </c:manualLayout>
              </c:layout>
              <c:showVal val="1"/>
            </c:dLbl>
            <c:dLbl>
              <c:idx val="1"/>
              <c:layout>
                <c:manualLayout>
                  <c:x val="1.5043695363883641E-2"/>
                  <c:y val="1.7737739114488407E-2"/>
                </c:manualLayout>
              </c:layout>
              <c:showVal val="1"/>
            </c:dLbl>
            <c:dLbl>
              <c:idx val="2"/>
              <c:layout>
                <c:manualLayout>
                  <c:x val="-3.2672015403844935E-2"/>
                  <c:y val="-3.0852387992985602E-2"/>
                </c:manualLayout>
              </c:layout>
              <c:showVal val="1"/>
            </c:dLbl>
            <c:dLbl>
              <c:idx val="3"/>
              <c:layout>
                <c:manualLayout>
                  <c:x val="3.6061887000967012E-2"/>
                  <c:y val="0.10474175897504633"/>
                </c:manualLayout>
              </c:layout>
              <c:showVal val="1"/>
            </c:dLbl>
            <c:txPr>
              <a:bodyPr/>
              <a:lstStyle/>
              <a:p>
                <a:pPr>
                  <a:defRPr baseline="0">
                    <a:solidFill>
                      <a:sysClr val="windowText" lastClr="000000"/>
                    </a:solidFill>
                  </a:defRPr>
                </a:pPr>
                <a:endParaRPr lang="fr-FR"/>
              </a:p>
            </c:txPr>
            <c:showVal val="1"/>
          </c:dLbls>
          <c:cat>
            <c:strRef>
              <c:f>Page4!$A$17:$A$19</c:f>
              <c:strCache>
                <c:ptCount val="3"/>
                <c:pt idx="0">
                  <c:v>beurre</c:v>
                </c:pt>
                <c:pt idx="1">
                  <c:v>crème </c:v>
                </c:pt>
                <c:pt idx="2">
                  <c:v>fromage</c:v>
                </c:pt>
              </c:strCache>
            </c:strRef>
          </c:cat>
          <c:val>
            <c:numRef>
              <c:f>Page4!$B$17:$B$19</c:f>
              <c:numCache>
                <c:formatCode>_-* #,##0\ _€_-;\-* #,##0\ _€_-;_-* "-"??\ _€_-;_-@_-</c:formatCode>
                <c:ptCount val="3"/>
                <c:pt idx="0">
                  <c:v>154</c:v>
                </c:pt>
                <c:pt idx="1">
                  <c:v>27.496879999999997</c:v>
                </c:pt>
                <c:pt idx="2">
                  <c:v>1836.23135299148</c:v>
                </c:pt>
              </c:numCache>
            </c:numRef>
          </c:val>
        </c:ser>
        <c:ser>
          <c:idx val="1"/>
          <c:order val="1"/>
          <c:spPr>
            <a:solidFill>
              <a:srgbClr val="564EEC"/>
            </a:solidFill>
            <a:ln>
              <a:solidFill>
                <a:sysClr val="windowText" lastClr="000000"/>
              </a:solidFill>
            </a:ln>
          </c:spPr>
          <c:dPt>
            <c:idx val="0"/>
            <c:spPr>
              <a:solidFill>
                <a:sysClr val="window" lastClr="FFFFFF">
                  <a:lumMod val="75000"/>
                </a:sysClr>
              </a:solidFill>
              <a:ln>
                <a:solidFill>
                  <a:sysClr val="windowText" lastClr="000000"/>
                </a:solidFill>
              </a:ln>
            </c:spPr>
          </c:dPt>
          <c:dPt>
            <c:idx val="1"/>
            <c:spPr>
              <a:solidFill>
                <a:srgbClr val="DA1CCC"/>
              </a:solidFill>
              <a:ln>
                <a:solidFill>
                  <a:sysClr val="windowText" lastClr="000000"/>
                </a:solidFill>
              </a:ln>
            </c:spPr>
          </c:dPt>
          <c:dLbls>
            <c:txPr>
              <a:bodyPr/>
              <a:lstStyle/>
              <a:p>
                <a:pPr>
                  <a:defRPr>
                    <a:solidFill>
                      <a:sysClr val="windowText" lastClr="000000"/>
                    </a:solidFill>
                  </a:defRPr>
                </a:pPr>
                <a:endParaRPr lang="fr-FR"/>
              </a:p>
            </c:txPr>
            <c:showVal val="1"/>
          </c:dLbls>
          <c:cat>
            <c:strRef>
              <c:f>Page4!$A$17:$A$19</c:f>
              <c:strCache>
                <c:ptCount val="3"/>
                <c:pt idx="0">
                  <c:v>beurre</c:v>
                </c:pt>
                <c:pt idx="1">
                  <c:v>crème </c:v>
                </c:pt>
                <c:pt idx="2">
                  <c:v>fromage</c:v>
                </c:pt>
              </c:strCache>
            </c:strRef>
          </c:cat>
          <c:val>
            <c:numRef>
              <c:f>Page4!$C$17:$C$19</c:f>
              <c:numCache>
                <c:formatCode>_-* #,##0\ _€_-;\-* #,##0\ _€_-;_-* "-"??\ _€_-;_-@_-</c:formatCode>
                <c:ptCount val="3"/>
                <c:pt idx="0">
                  <c:v>30970</c:v>
                </c:pt>
                <c:pt idx="1">
                  <c:v>6968</c:v>
                </c:pt>
                <c:pt idx="2">
                  <c:v>214503.72</c:v>
                </c:pt>
              </c:numCache>
            </c:numRef>
          </c:val>
        </c:ser>
        <c:firstSliceAng val="0"/>
        <c:holeSize val="22"/>
      </c:doughnutChart>
      <c:spPr>
        <a:noFill/>
        <a:ln w="25400">
          <a:noFill/>
        </a:ln>
      </c:spPr>
    </c:plotArea>
    <c:legend>
      <c:legendPos val="r"/>
      <c:layout>
        <c:manualLayout>
          <c:xMode val="edge"/>
          <c:yMode val="edge"/>
          <c:x val="0.6999490813648338"/>
          <c:y val="0.324769524291391"/>
          <c:w val="0.17478083989501356"/>
          <c:h val="0.31864149511431705"/>
        </c:manualLayout>
      </c:layout>
      <c:txPr>
        <a:bodyPr/>
        <a:lstStyle/>
        <a:p>
          <a:pPr rtl="0">
            <a:defRPr/>
          </a:pPr>
          <a:endParaRPr lang="fr-FR"/>
        </a:p>
      </c:txPr>
    </c:legend>
    <c:plotVisOnly val="1"/>
    <c:dispBlanksAs val="zero"/>
  </c:chart>
  <c:printSettings>
    <c:headerFooter/>
    <c:pageMargins b="0.75000000000001465" l="0.70000000000000262" r="0.700000000000002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fr-FR"/>
  <c:style val="10"/>
  <c:chart>
    <c:plotArea>
      <c:layout/>
      <c:barChart>
        <c:barDir val="col"/>
        <c:grouping val="clustered"/>
        <c:ser>
          <c:idx val="0"/>
          <c:order val="0"/>
          <c:tx>
            <c:strRef>
              <c:f>Page5!$C$41</c:f>
              <c:strCache>
                <c:ptCount val="1"/>
                <c:pt idx="0">
                  <c:v>Volume 2014</c:v>
                </c:pt>
              </c:strCache>
            </c:strRef>
          </c:tx>
          <c:cat>
            <c:multiLvlStrRef>
              <c:f>Page5!$A$42:$B$51</c:f>
              <c:multiLvlStrCache>
                <c:ptCount val="10"/>
                <c:lvl>
                  <c:pt idx="0">
                    <c:v>AOP</c:v>
                  </c:pt>
                  <c:pt idx="1">
                    <c:v>IGP </c:v>
                  </c:pt>
                  <c:pt idx="2">
                    <c:v>IGP-LR </c:v>
                  </c:pt>
                  <c:pt idx="3">
                    <c:v>LR</c:v>
                  </c:pt>
                  <c:pt idx="4">
                    <c:v>AOP</c:v>
                  </c:pt>
                  <c:pt idx="5">
                    <c:v>IGP </c:v>
                  </c:pt>
                  <c:pt idx="6">
                    <c:v>IGP-LR </c:v>
                  </c:pt>
                  <c:pt idx="7">
                    <c:v>LR</c:v>
                  </c:pt>
                  <c:pt idx="8">
                    <c:v>IGP et IGP-LR</c:v>
                  </c:pt>
                  <c:pt idx="9">
                    <c:v>LR</c:v>
                  </c:pt>
                </c:lvl>
                <c:lvl>
                  <c:pt idx="0">
                    <c:v>Bovin</c:v>
                  </c:pt>
                  <c:pt idx="1">
                    <c:v>Bovin</c:v>
                  </c:pt>
                  <c:pt idx="2">
                    <c:v>Bovin</c:v>
                  </c:pt>
                  <c:pt idx="3">
                    <c:v>Bovin</c:v>
                  </c:pt>
                  <c:pt idx="4">
                    <c:v>Ovin</c:v>
                  </c:pt>
                  <c:pt idx="5">
                    <c:v>Ovin</c:v>
                  </c:pt>
                  <c:pt idx="6">
                    <c:v>Ovin</c:v>
                  </c:pt>
                  <c:pt idx="7">
                    <c:v>Ovin</c:v>
                  </c:pt>
                  <c:pt idx="8">
                    <c:v>Porcin</c:v>
                  </c:pt>
                  <c:pt idx="9">
                    <c:v>Porcin</c:v>
                  </c:pt>
                </c:lvl>
              </c:multiLvlStrCache>
            </c:multiLvlStrRef>
          </c:cat>
          <c:val>
            <c:numRef>
              <c:f>Page5!$C$42:$C$51</c:f>
              <c:numCache>
                <c:formatCode>#,##0</c:formatCode>
                <c:ptCount val="10"/>
                <c:pt idx="0">
                  <c:v>1661</c:v>
                </c:pt>
                <c:pt idx="1">
                  <c:v>1401.1399999999999</c:v>
                </c:pt>
                <c:pt idx="2">
                  <c:v>8796.9499999999989</c:v>
                </c:pt>
                <c:pt idx="3">
                  <c:v>17484.706999999999</c:v>
                </c:pt>
                <c:pt idx="4">
                  <c:v>85</c:v>
                </c:pt>
                <c:pt idx="5">
                  <c:v>3494</c:v>
                </c:pt>
                <c:pt idx="6" formatCode="General">
                  <c:v>2198</c:v>
                </c:pt>
                <c:pt idx="7" formatCode="General">
                  <c:v>3754</c:v>
                </c:pt>
                <c:pt idx="8">
                  <c:v>6264</c:v>
                </c:pt>
                <c:pt idx="9" formatCode="General">
                  <c:v>40417</c:v>
                </c:pt>
              </c:numCache>
            </c:numRef>
          </c:val>
        </c:ser>
        <c:ser>
          <c:idx val="1"/>
          <c:order val="1"/>
          <c:tx>
            <c:strRef>
              <c:f>Page5!$D$41</c:f>
              <c:strCache>
                <c:ptCount val="1"/>
                <c:pt idx="0">
                  <c:v>Volume 2015</c:v>
                </c:pt>
              </c:strCache>
            </c:strRef>
          </c:tx>
          <c:cat>
            <c:multiLvlStrRef>
              <c:f>Page5!$A$42:$B$51</c:f>
              <c:multiLvlStrCache>
                <c:ptCount val="10"/>
                <c:lvl>
                  <c:pt idx="0">
                    <c:v>AOP</c:v>
                  </c:pt>
                  <c:pt idx="1">
                    <c:v>IGP </c:v>
                  </c:pt>
                  <c:pt idx="2">
                    <c:v>IGP-LR </c:v>
                  </c:pt>
                  <c:pt idx="3">
                    <c:v>LR</c:v>
                  </c:pt>
                  <c:pt idx="4">
                    <c:v>AOP</c:v>
                  </c:pt>
                  <c:pt idx="5">
                    <c:v>IGP </c:v>
                  </c:pt>
                  <c:pt idx="6">
                    <c:v>IGP-LR </c:v>
                  </c:pt>
                  <c:pt idx="7">
                    <c:v>LR</c:v>
                  </c:pt>
                  <c:pt idx="8">
                    <c:v>IGP et IGP-LR</c:v>
                  </c:pt>
                  <c:pt idx="9">
                    <c:v>LR</c:v>
                  </c:pt>
                </c:lvl>
                <c:lvl>
                  <c:pt idx="0">
                    <c:v>Bovin</c:v>
                  </c:pt>
                  <c:pt idx="1">
                    <c:v>Bovin</c:v>
                  </c:pt>
                  <c:pt idx="2">
                    <c:v>Bovin</c:v>
                  </c:pt>
                  <c:pt idx="3">
                    <c:v>Bovin</c:v>
                  </c:pt>
                  <c:pt idx="4">
                    <c:v>Ovin</c:v>
                  </c:pt>
                  <c:pt idx="5">
                    <c:v>Ovin</c:v>
                  </c:pt>
                  <c:pt idx="6">
                    <c:v>Ovin</c:v>
                  </c:pt>
                  <c:pt idx="7">
                    <c:v>Ovin</c:v>
                  </c:pt>
                  <c:pt idx="8">
                    <c:v>Porcin</c:v>
                  </c:pt>
                  <c:pt idx="9">
                    <c:v>Porcin</c:v>
                  </c:pt>
                </c:lvl>
              </c:multiLvlStrCache>
            </c:multiLvlStrRef>
          </c:cat>
          <c:val>
            <c:numRef>
              <c:f>Page5!$D$42:$D$51</c:f>
              <c:numCache>
                <c:formatCode>#,##0</c:formatCode>
                <c:ptCount val="10"/>
                <c:pt idx="0">
                  <c:v>1640</c:v>
                </c:pt>
                <c:pt idx="1">
                  <c:v>1559.99</c:v>
                </c:pt>
                <c:pt idx="2">
                  <c:v>8404.2200000000012</c:v>
                </c:pt>
                <c:pt idx="3">
                  <c:v>17279.190000000002</c:v>
                </c:pt>
                <c:pt idx="4">
                  <c:v>71</c:v>
                </c:pt>
                <c:pt idx="5">
                  <c:v>3148.66</c:v>
                </c:pt>
                <c:pt idx="6">
                  <c:v>2105.38</c:v>
                </c:pt>
                <c:pt idx="7">
                  <c:v>3934.4100000000003</c:v>
                </c:pt>
                <c:pt idx="8">
                  <c:v>6741.36</c:v>
                </c:pt>
                <c:pt idx="9">
                  <c:v>43538.64</c:v>
                </c:pt>
              </c:numCache>
            </c:numRef>
          </c:val>
        </c:ser>
        <c:axId val="143907456"/>
        <c:axId val="143790464"/>
      </c:barChart>
      <c:lineChart>
        <c:grouping val="standard"/>
        <c:ser>
          <c:idx val="2"/>
          <c:order val="2"/>
          <c:tx>
            <c:strRef>
              <c:f>Page5!$E$41</c:f>
              <c:strCache>
                <c:ptCount val="1"/>
                <c:pt idx="0">
                  <c:v>CA 2014</c:v>
                </c:pt>
              </c:strCache>
            </c:strRef>
          </c:tx>
          <c:spPr>
            <a:ln>
              <a:noFill/>
            </a:ln>
          </c:spPr>
          <c:cat>
            <c:multiLvlStrRef>
              <c:f>Page5!$A$42:$B$51</c:f>
              <c:multiLvlStrCache>
                <c:ptCount val="10"/>
                <c:lvl>
                  <c:pt idx="0">
                    <c:v>AOP</c:v>
                  </c:pt>
                  <c:pt idx="1">
                    <c:v>IGP </c:v>
                  </c:pt>
                  <c:pt idx="2">
                    <c:v>IGP-LR </c:v>
                  </c:pt>
                  <c:pt idx="3">
                    <c:v>LR</c:v>
                  </c:pt>
                  <c:pt idx="4">
                    <c:v>AOP</c:v>
                  </c:pt>
                  <c:pt idx="5">
                    <c:v>IGP </c:v>
                  </c:pt>
                  <c:pt idx="6">
                    <c:v>IGP-LR </c:v>
                  </c:pt>
                  <c:pt idx="7">
                    <c:v>LR</c:v>
                  </c:pt>
                  <c:pt idx="8">
                    <c:v>IGP et IGP-LR</c:v>
                  </c:pt>
                  <c:pt idx="9">
                    <c:v>LR</c:v>
                  </c:pt>
                </c:lvl>
                <c:lvl>
                  <c:pt idx="0">
                    <c:v>Bovin</c:v>
                  </c:pt>
                  <c:pt idx="1">
                    <c:v>Bovin</c:v>
                  </c:pt>
                  <c:pt idx="2">
                    <c:v>Bovin</c:v>
                  </c:pt>
                  <c:pt idx="3">
                    <c:v>Bovin</c:v>
                  </c:pt>
                  <c:pt idx="4">
                    <c:v>Ovin</c:v>
                  </c:pt>
                  <c:pt idx="5">
                    <c:v>Ovin</c:v>
                  </c:pt>
                  <c:pt idx="6">
                    <c:v>Ovin</c:v>
                  </c:pt>
                  <c:pt idx="7">
                    <c:v>Ovin</c:v>
                  </c:pt>
                  <c:pt idx="8">
                    <c:v>Porcin</c:v>
                  </c:pt>
                  <c:pt idx="9">
                    <c:v>Porcin</c:v>
                  </c:pt>
                </c:lvl>
              </c:multiLvlStrCache>
            </c:multiLvlStrRef>
          </c:cat>
          <c:val>
            <c:numRef>
              <c:f>Page5!$E$42:$E$51</c:f>
              <c:numCache>
                <c:formatCode>General</c:formatCode>
                <c:ptCount val="10"/>
                <c:pt idx="0">
                  <c:v>8803740</c:v>
                </c:pt>
                <c:pt idx="1">
                  <c:v>8406840</c:v>
                </c:pt>
                <c:pt idx="2">
                  <c:v>65629252.824067146</c:v>
                </c:pt>
                <c:pt idx="3">
                  <c:v>124327237.60744134</c:v>
                </c:pt>
                <c:pt idx="4" formatCode="#,##0">
                  <c:v>964592</c:v>
                </c:pt>
                <c:pt idx="5" formatCode="#,##0">
                  <c:v>28150268</c:v>
                </c:pt>
                <c:pt idx="6" formatCode="#,##0">
                  <c:v>16400712</c:v>
                </c:pt>
                <c:pt idx="7" formatCode="#,##0">
                  <c:v>28229409.423830252</c:v>
                </c:pt>
                <c:pt idx="8" formatCode="#,##0">
                  <c:v>20408305</c:v>
                </c:pt>
                <c:pt idx="9" formatCode="#,##0">
                  <c:v>127055734.59233968</c:v>
                </c:pt>
              </c:numCache>
            </c:numRef>
          </c:val>
        </c:ser>
        <c:ser>
          <c:idx val="3"/>
          <c:order val="3"/>
          <c:tx>
            <c:strRef>
              <c:f>Page5!$F$41</c:f>
              <c:strCache>
                <c:ptCount val="1"/>
                <c:pt idx="0">
                  <c:v>CA 2015</c:v>
                </c:pt>
              </c:strCache>
            </c:strRef>
          </c:tx>
          <c:spPr>
            <a:ln>
              <a:noFill/>
            </a:ln>
          </c:spPr>
          <c:marker>
            <c:symbol val="triangle"/>
            <c:size val="9"/>
          </c:marker>
          <c:cat>
            <c:multiLvlStrRef>
              <c:f>Page5!$A$42:$B$51</c:f>
              <c:multiLvlStrCache>
                <c:ptCount val="10"/>
                <c:lvl>
                  <c:pt idx="0">
                    <c:v>AOP</c:v>
                  </c:pt>
                  <c:pt idx="1">
                    <c:v>IGP </c:v>
                  </c:pt>
                  <c:pt idx="2">
                    <c:v>IGP-LR </c:v>
                  </c:pt>
                  <c:pt idx="3">
                    <c:v>LR</c:v>
                  </c:pt>
                  <c:pt idx="4">
                    <c:v>AOP</c:v>
                  </c:pt>
                  <c:pt idx="5">
                    <c:v>IGP </c:v>
                  </c:pt>
                  <c:pt idx="6">
                    <c:v>IGP-LR </c:v>
                  </c:pt>
                  <c:pt idx="7">
                    <c:v>LR</c:v>
                  </c:pt>
                  <c:pt idx="8">
                    <c:v>IGP et IGP-LR</c:v>
                  </c:pt>
                  <c:pt idx="9">
                    <c:v>LR</c:v>
                  </c:pt>
                </c:lvl>
                <c:lvl>
                  <c:pt idx="0">
                    <c:v>Bovin</c:v>
                  </c:pt>
                  <c:pt idx="1">
                    <c:v>Bovin</c:v>
                  </c:pt>
                  <c:pt idx="2">
                    <c:v>Bovin</c:v>
                  </c:pt>
                  <c:pt idx="3">
                    <c:v>Bovin</c:v>
                  </c:pt>
                  <c:pt idx="4">
                    <c:v>Ovin</c:v>
                  </c:pt>
                  <c:pt idx="5">
                    <c:v>Ovin</c:v>
                  </c:pt>
                  <c:pt idx="6">
                    <c:v>Ovin</c:v>
                  </c:pt>
                  <c:pt idx="7">
                    <c:v>Ovin</c:v>
                  </c:pt>
                  <c:pt idx="8">
                    <c:v>Porcin</c:v>
                  </c:pt>
                  <c:pt idx="9">
                    <c:v>Porcin</c:v>
                  </c:pt>
                </c:lvl>
              </c:multiLvlStrCache>
            </c:multiLvlStrRef>
          </c:cat>
          <c:val>
            <c:numRef>
              <c:f>Page5!$F$42:$F$51</c:f>
              <c:numCache>
                <c:formatCode>#,##0</c:formatCode>
                <c:ptCount val="10"/>
                <c:pt idx="0">
                  <c:v>9924756.9139465876</c:v>
                </c:pt>
                <c:pt idx="1">
                  <c:v>9396156.0017804168</c:v>
                </c:pt>
                <c:pt idx="2">
                  <c:v>72272784.416699141</c:v>
                </c:pt>
                <c:pt idx="3">
                  <c:v>159251288.16818547</c:v>
                </c:pt>
                <c:pt idx="4">
                  <c:v>552666.0375524828</c:v>
                </c:pt>
                <c:pt idx="5">
                  <c:v>24509259.800000001</c:v>
                </c:pt>
                <c:pt idx="6">
                  <c:v>16533187.896853026</c:v>
                </c:pt>
                <c:pt idx="7">
                  <c:v>31728691.570837848</c:v>
                </c:pt>
                <c:pt idx="8">
                  <c:v>23762958.499999996</c:v>
                </c:pt>
                <c:pt idx="9">
                  <c:v>127206622.39999998</c:v>
                </c:pt>
              </c:numCache>
            </c:numRef>
          </c:val>
        </c:ser>
        <c:marker val="1"/>
        <c:axId val="143792384"/>
        <c:axId val="143798272"/>
      </c:lineChart>
      <c:catAx>
        <c:axId val="1439074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3790464"/>
        <c:crosses val="autoZero"/>
        <c:auto val="1"/>
        <c:lblAlgn val="ctr"/>
        <c:lblOffset val="100"/>
      </c:catAx>
      <c:valAx>
        <c:axId val="14379046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3907456"/>
        <c:crosses val="autoZero"/>
        <c:crossBetween val="between"/>
        <c:dispUnits>
          <c:builtInUnit val="thousands"/>
          <c:dispUnitsLbl>
            <c:layout/>
            <c:tx>
              <c:rich>
                <a:bodyPr rot="-5400000" vert="horz"/>
                <a:lstStyle/>
                <a:p>
                  <a:pPr algn="ctr">
                    <a:defRPr sz="1000" b="1" i="0" u="none" strike="noStrike" baseline="0">
                      <a:solidFill>
                        <a:srgbClr val="000000"/>
                      </a:solidFill>
                      <a:latin typeface="Calibri"/>
                      <a:ea typeface="Calibri"/>
                      <a:cs typeface="Calibri"/>
                    </a:defRPr>
                  </a:pPr>
                  <a:r>
                    <a:rPr lang="fr-FR"/>
                    <a:t>Milliers de tonnes </a:t>
                  </a:r>
                </a:p>
              </c:rich>
            </c:tx>
          </c:dispUnitsLbl>
        </c:dispUnits>
      </c:valAx>
      <c:catAx>
        <c:axId val="143792384"/>
        <c:scaling>
          <c:orientation val="minMax"/>
        </c:scaling>
        <c:delete val="1"/>
        <c:axPos val="b"/>
        <c:tickLblPos val="none"/>
        <c:crossAx val="143798272"/>
        <c:crosses val="autoZero"/>
        <c:auto val="1"/>
        <c:lblAlgn val="ctr"/>
        <c:lblOffset val="100"/>
      </c:catAx>
      <c:valAx>
        <c:axId val="143798272"/>
        <c:scaling>
          <c:orientation val="minMax"/>
        </c:scaling>
        <c:axPos val="r"/>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3792384"/>
        <c:crosses val="max"/>
        <c:crossBetween val="between"/>
        <c:dispUnits>
          <c:builtInUnit val="millions"/>
          <c:dispUnitsLbl>
            <c:layout/>
            <c:tx>
              <c:rich>
                <a:bodyPr rot="-5400000" vert="horz"/>
                <a:lstStyle/>
                <a:p>
                  <a:pPr algn="ctr">
                    <a:defRPr sz="1000" b="1" i="0" u="none" strike="noStrike" baseline="0">
                      <a:solidFill>
                        <a:srgbClr val="000000"/>
                      </a:solidFill>
                      <a:latin typeface="Calibri"/>
                      <a:ea typeface="Calibri"/>
                      <a:cs typeface="Calibri"/>
                    </a:defRPr>
                  </a:pPr>
                  <a:r>
                    <a:rPr lang="fr-FR"/>
                    <a:t>Millions d'Euros</a:t>
                  </a:r>
                </a:p>
              </c:rich>
            </c:tx>
          </c:dispUnitsLbl>
        </c:dispUnits>
      </c:valAx>
    </c:plotArea>
    <c:legend>
      <c:legendPos val="r"/>
      <c:layout/>
      <c:txPr>
        <a:bodyPr/>
        <a:lstStyle/>
        <a:p>
          <a:pPr>
            <a:defRPr sz="920" b="0" i="0" u="none" strike="noStrike" baseline="0">
              <a:solidFill>
                <a:srgbClr val="000000"/>
              </a:solidFill>
              <a:latin typeface="Calibri"/>
              <a:ea typeface="Calibri"/>
              <a:cs typeface="Calibri"/>
            </a:defRPr>
          </a:pPr>
          <a:endParaRPr lang="fr-FR"/>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311" l="0.70000000000000162" r="0.70000000000000162" t="0.750000000000003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spPr>
            <a:solidFill>
              <a:srgbClr val="0070C0"/>
            </a:solidFill>
          </c:spPr>
          <c:dPt>
            <c:idx val="0"/>
            <c:spPr>
              <a:solidFill>
                <a:srgbClr val="FF0000"/>
              </a:solidFill>
            </c:spPr>
          </c:dPt>
          <c:dPt>
            <c:idx val="2"/>
            <c:spPr>
              <a:solidFill>
                <a:srgbClr val="FFFF00"/>
              </a:solidFill>
            </c:spPr>
          </c:dPt>
          <c:dPt>
            <c:idx val="3"/>
            <c:spPr>
              <a:solidFill>
                <a:srgbClr val="00B050"/>
              </a:solidFill>
            </c:spPr>
          </c:dPt>
          <c:dPt>
            <c:idx val="4"/>
            <c:spPr>
              <a:solidFill>
                <a:srgbClr val="7030A0"/>
              </a:solidFill>
            </c:spPr>
          </c:dPt>
          <c:dPt>
            <c:idx val="5"/>
            <c:spPr>
              <a:solidFill>
                <a:sysClr val="window" lastClr="FFFFFF">
                  <a:lumMod val="65000"/>
                </a:sysClr>
              </a:solidFill>
            </c:spPr>
          </c:dPt>
          <c:dLbls>
            <c:dLbl>
              <c:idx val="0"/>
              <c:layout>
                <c:manualLayout>
                  <c:x val="1.1554591604193242E-2"/>
                  <c:y val="4.9925829859502911E-2"/>
                </c:manualLayout>
              </c:layout>
              <c:dLblPos val="bestFit"/>
              <c:showCatName val="1"/>
              <c:showPercent val="1"/>
            </c:dLbl>
            <c:dLbl>
              <c:idx val="1"/>
              <c:layout>
                <c:manualLayout>
                  <c:x val="7.4035978949151288E-2"/>
                  <c:y val="-1.1717121017243462E-2"/>
                </c:manualLayout>
              </c:layout>
              <c:showCatName val="1"/>
              <c:showPercent val="1"/>
            </c:dLbl>
            <c:dLbl>
              <c:idx val="2"/>
              <c:layout>
                <c:manualLayout>
                  <c:x val="9.0292991814053827E-2"/>
                  <c:y val="-2.2237977224958811E-2"/>
                </c:manualLayout>
              </c:layout>
              <c:dLblPos val="bestFit"/>
              <c:showCatName val="1"/>
              <c:showPercent val="1"/>
            </c:dLbl>
            <c:dLbl>
              <c:idx val="3"/>
              <c:layout>
                <c:manualLayout>
                  <c:x val="-0.13598010774968919"/>
                  <c:y val="-3.2442598218529878E-3"/>
                </c:manualLayout>
              </c:layout>
              <c:tx>
                <c:rich>
                  <a:bodyPr anchor="b" anchorCtr="0"/>
                  <a:lstStyle/>
                  <a:p>
                    <a:pPr>
                      <a:defRPr sz="1400" b="1" baseline="0"/>
                    </a:pPr>
                    <a:r>
                      <a:rPr lang="en-US"/>
                      <a:t>Saucissons et saucisses cuits ou fumés  
31%</a:t>
                    </a:r>
                  </a:p>
                </c:rich>
              </c:tx>
              <c:spPr>
                <a:ln>
                  <a:noFill/>
                </a:ln>
              </c:spPr>
              <c:dLblPos val="bestFit"/>
              <c:showCatName val="1"/>
              <c:showPercent val="1"/>
            </c:dLbl>
            <c:dLbl>
              <c:idx val="4"/>
              <c:layout>
                <c:manualLayout>
                  <c:x val="-0.1447321631485369"/>
                  <c:y val="-7.8314423295513524E-2"/>
                </c:manualLayout>
              </c:layout>
              <c:dLblPos val="bestFit"/>
              <c:showCatName val="1"/>
              <c:showPercent val="1"/>
            </c:dLbl>
            <c:dLbl>
              <c:idx val="5"/>
              <c:layout>
                <c:manualLayout>
                  <c:x val="-2.3041500118088004E-2"/>
                  <c:y val="2.8993108929112912E-2"/>
                </c:manualLayout>
              </c:layout>
              <c:dLblPos val="bestFit"/>
              <c:showCatName val="1"/>
              <c:showPercent val="1"/>
            </c:dLbl>
            <c:txPr>
              <a:bodyPr/>
              <a:lstStyle/>
              <a:p>
                <a:pPr>
                  <a:defRPr sz="1400" b="1" baseline="0"/>
                </a:pPr>
                <a:endParaRPr lang="fr-FR"/>
              </a:p>
            </c:txPr>
            <c:showCatName val="1"/>
            <c:showPercent val="1"/>
            <c:showLeaderLines val="1"/>
          </c:dLbls>
          <c:cat>
            <c:strRef>
              <c:f>Page5!$H$7:$H$12</c:f>
              <c:strCache>
                <c:ptCount val="6"/>
                <c:pt idx="0">
                  <c:v>Jambon cuit</c:v>
                </c:pt>
                <c:pt idx="1">
                  <c:v>Jambon sec</c:v>
                </c:pt>
                <c:pt idx="2">
                  <c:v>Pâté et rillette</c:v>
                </c:pt>
                <c:pt idx="3">
                  <c:v>Saucissons et saucisses cuits ou fumés </c:v>
                </c:pt>
                <c:pt idx="4">
                  <c:v>Saucisse fraîche</c:v>
                </c:pt>
                <c:pt idx="5">
                  <c:v>Saucisson sec</c:v>
                </c:pt>
              </c:strCache>
            </c:strRef>
          </c:cat>
          <c:val>
            <c:numRef>
              <c:f>Page5!$I$7:$I$12</c:f>
              <c:numCache>
                <c:formatCode>#,##0</c:formatCode>
                <c:ptCount val="6"/>
                <c:pt idx="0">
                  <c:v>3579.65</c:v>
                </c:pt>
                <c:pt idx="1">
                  <c:v>9062.8700000000008</c:v>
                </c:pt>
                <c:pt idx="2">
                  <c:v>2302.8900000000003</c:v>
                </c:pt>
                <c:pt idx="3">
                  <c:v>10411.98</c:v>
                </c:pt>
                <c:pt idx="4">
                  <c:v>1024.53</c:v>
                </c:pt>
                <c:pt idx="5">
                  <c:v>7013.6200000000008</c:v>
                </c:pt>
              </c:numCache>
            </c:numRef>
          </c:val>
        </c:ser>
        <c:ser>
          <c:idx val="1"/>
          <c:order val="1"/>
          <c:cat>
            <c:strRef>
              <c:f>Page5!$H$7:$H$12</c:f>
              <c:strCache>
                <c:ptCount val="6"/>
                <c:pt idx="0">
                  <c:v>Jambon cuit</c:v>
                </c:pt>
                <c:pt idx="1">
                  <c:v>Jambon sec</c:v>
                </c:pt>
                <c:pt idx="2">
                  <c:v>Pâté et rillette</c:v>
                </c:pt>
                <c:pt idx="3">
                  <c:v>Saucissons et saucisses cuits ou fumés </c:v>
                </c:pt>
                <c:pt idx="4">
                  <c:v>Saucisse fraîche</c:v>
                </c:pt>
                <c:pt idx="5">
                  <c:v>Saucisson sec</c:v>
                </c:pt>
              </c:strCache>
            </c:strRef>
          </c:cat>
          <c:val>
            <c:numRef>
              <c:f>Page5!$J$7:$J$12</c:f>
              <c:numCache>
                <c:formatCode>0%</c:formatCode>
                <c:ptCount val="6"/>
                <c:pt idx="0">
                  <c:v>0.10718946302410441</c:v>
                </c:pt>
                <c:pt idx="1">
                  <c:v>0.27137965129475372</c:v>
                </c:pt>
                <c:pt idx="2">
                  <c:v>6.8958010560691646E-2</c:v>
                </c:pt>
                <c:pt idx="3">
                  <c:v>0.31177756071619145</c:v>
                </c:pt>
                <c:pt idx="4">
                  <c:v>3.0678647508020532E-2</c:v>
                </c:pt>
                <c:pt idx="5">
                  <c:v>0.21001666689623827</c:v>
                </c:pt>
              </c:numCache>
            </c:numRef>
          </c:val>
        </c:ser>
        <c:firstSliceAng val="0"/>
      </c:pieChart>
      <c:spPr>
        <a:noFill/>
        <a:ln w="25400">
          <a:noFill/>
        </a:ln>
      </c:spPr>
    </c:plotArea>
    <c:plotVisOnly val="1"/>
    <c:dispBlanksAs val="zero"/>
  </c:chart>
  <c:spPr>
    <a:ln>
      <a:solidFill>
        <a:sysClr val="windowText" lastClr="000000"/>
      </a:solidFill>
    </a:ln>
  </c:spPr>
  <c:printSettings>
    <c:headerFooter/>
    <c:pageMargins b="0.75000000000000411" l="0.70000000000000262" r="0.70000000000000262" t="0.750000000000004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view3D>
      <c:perspective val="30"/>
    </c:view3D>
    <c:plotArea>
      <c:layout/>
      <c:bar3DChart>
        <c:barDir val="col"/>
        <c:grouping val="clustered"/>
        <c:ser>
          <c:idx val="0"/>
          <c:order val="0"/>
          <c:tx>
            <c:strRef>
              <c:f>Page6!$B$6</c:f>
              <c:strCache>
                <c:ptCount val="1"/>
                <c:pt idx="0">
                  <c:v>Volume</c:v>
                </c:pt>
              </c:strCache>
            </c:strRef>
          </c:tx>
          <c:dLbls>
            <c:dLbl>
              <c:idx val="0"/>
              <c:layout>
                <c:manualLayout>
                  <c:x val="-7.4626865671641824E-3"/>
                  <c:y val="0"/>
                </c:manualLayout>
              </c:layout>
              <c:showVal val="1"/>
            </c:dLbl>
            <c:dLbl>
              <c:idx val="1"/>
              <c:layout>
                <c:manualLayout>
                  <c:x val="-2.7363184079602004E-2"/>
                  <c:y val="0.15167998908045521"/>
                </c:manualLayout>
              </c:layout>
              <c:showVal val="1"/>
            </c:dLbl>
            <c:dLbl>
              <c:idx val="2"/>
              <c:layout>
                <c:manualLayout>
                  <c:x val="2.2388059701492477E-2"/>
                  <c:y val="-2.268950686577876E-17"/>
                </c:manualLayout>
              </c:layout>
              <c:showVal val="1"/>
            </c:dLbl>
            <c:showVal val="1"/>
          </c:dLbls>
          <c:cat>
            <c:strRef>
              <c:f>Page6!$A$7:$A$9</c:f>
              <c:strCache>
                <c:ptCount val="3"/>
                <c:pt idx="0">
                  <c:v>AOC-AOP</c:v>
                </c:pt>
                <c:pt idx="1">
                  <c:v>IGP-LR et IGP</c:v>
                </c:pt>
                <c:pt idx="2">
                  <c:v>LR</c:v>
                </c:pt>
              </c:strCache>
            </c:strRef>
          </c:cat>
          <c:val>
            <c:numRef>
              <c:f>Page6!$B$7:$B$9</c:f>
              <c:numCache>
                <c:formatCode>0%</c:formatCode>
                <c:ptCount val="3"/>
                <c:pt idx="0">
                  <c:v>0.13650474609512703</c:v>
                </c:pt>
                <c:pt idx="1">
                  <c:v>-4.6038269794721372E-2</c:v>
                </c:pt>
                <c:pt idx="2">
                  <c:v>0.27641211772978813</c:v>
                </c:pt>
              </c:numCache>
            </c:numRef>
          </c:val>
        </c:ser>
        <c:ser>
          <c:idx val="1"/>
          <c:order val="1"/>
          <c:tx>
            <c:strRef>
              <c:f>Page6!$C$6</c:f>
              <c:strCache>
                <c:ptCount val="1"/>
                <c:pt idx="0">
                  <c:v>Chiffre d'affaires</c:v>
                </c:pt>
              </c:strCache>
            </c:strRef>
          </c:tx>
          <c:spPr>
            <a:ln w="6350"/>
          </c:spPr>
          <c:dLbls>
            <c:dLbl>
              <c:idx val="0"/>
              <c:layout/>
              <c:showVal val="1"/>
            </c:dLbl>
            <c:dLbl>
              <c:idx val="1"/>
              <c:layout>
                <c:manualLayout>
                  <c:x val="1.4925373134328401E-2"/>
                  <c:y val="-2.7331962702928963E-2"/>
                </c:manualLayout>
              </c:layout>
              <c:showVal val="1"/>
            </c:dLbl>
            <c:dLbl>
              <c:idx val="2"/>
              <c:layout>
                <c:manualLayout>
                  <c:x val="3.2338308457711559E-2"/>
                  <c:y val="-4.5379013731557291E-17"/>
                </c:manualLayout>
              </c:layout>
              <c:showVal val="1"/>
            </c:dLbl>
            <c:delete val="1"/>
          </c:dLbls>
          <c:cat>
            <c:strRef>
              <c:f>Page6!$A$7:$A$9</c:f>
              <c:strCache>
                <c:ptCount val="3"/>
                <c:pt idx="0">
                  <c:v>AOC-AOP</c:v>
                </c:pt>
                <c:pt idx="1">
                  <c:v>IGP-LR et IGP</c:v>
                </c:pt>
                <c:pt idx="2">
                  <c:v>LR</c:v>
                </c:pt>
              </c:strCache>
            </c:strRef>
          </c:cat>
          <c:val>
            <c:numRef>
              <c:f>Page6!$C$7:$C$9</c:f>
              <c:numCache>
                <c:formatCode>0%</c:formatCode>
                <c:ptCount val="3"/>
                <c:pt idx="0">
                  <c:v>7.6900659416586969E-2</c:v>
                </c:pt>
                <c:pt idx="1">
                  <c:v>2.3264121495163638E-2</c:v>
                </c:pt>
                <c:pt idx="2">
                  <c:v>0.41668775773720418</c:v>
                </c:pt>
              </c:numCache>
            </c:numRef>
          </c:val>
        </c:ser>
        <c:shape val="box"/>
        <c:axId val="144026240"/>
        <c:axId val="144040320"/>
        <c:axId val="0"/>
      </c:bar3DChart>
      <c:catAx>
        <c:axId val="144026240"/>
        <c:scaling>
          <c:orientation val="minMax"/>
        </c:scaling>
        <c:axPos val="b"/>
        <c:tickLblPos val="nextTo"/>
        <c:txPr>
          <a:bodyPr/>
          <a:lstStyle/>
          <a:p>
            <a:pPr>
              <a:defRPr b="1" i="0" baseline="0"/>
            </a:pPr>
            <a:endParaRPr lang="fr-FR"/>
          </a:p>
        </c:txPr>
        <c:crossAx val="144040320"/>
        <c:crosses val="autoZero"/>
        <c:auto val="1"/>
        <c:lblAlgn val="ctr"/>
        <c:lblOffset val="100"/>
      </c:catAx>
      <c:valAx>
        <c:axId val="144040320"/>
        <c:scaling>
          <c:orientation val="minMax"/>
        </c:scaling>
        <c:axPos val="l"/>
        <c:majorGridlines/>
        <c:numFmt formatCode="0%" sourceLinked="1"/>
        <c:tickLblPos val="nextTo"/>
        <c:crossAx val="144026240"/>
        <c:crosses val="autoZero"/>
        <c:crossBetween val="between"/>
      </c:valAx>
    </c:plotArea>
    <c:legend>
      <c:legendPos val="r"/>
      <c:layout/>
    </c:legend>
    <c:plotVisOnly val="1"/>
  </c:chart>
  <c:printSettings>
    <c:headerFooter/>
    <c:pageMargins b="0.75000000000000311" l="0.70000000000000162" r="0.700000000000001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467360</xdr:colOff>
      <xdr:row>1</xdr:row>
      <xdr:rowOff>60960</xdr:rowOff>
    </xdr:from>
    <xdr:to>
      <xdr:col>11</xdr:col>
      <xdr:colOff>365760</xdr:colOff>
      <xdr:row>19</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3344333" y="2360083"/>
    <xdr:ext cx="7972425" cy="5010150"/>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0.65469</cdr:x>
      <cdr:y>0.81969</cdr:y>
    </cdr:from>
    <cdr:to>
      <cdr:x>0.87476</cdr:x>
      <cdr:y>0.86177</cdr:y>
    </cdr:to>
    <cdr:sp macro="" textlink="">
      <cdr:nvSpPr>
        <cdr:cNvPr id="2" name="ZoneTexte 1"/>
        <cdr:cNvSpPr txBox="1"/>
      </cdr:nvSpPr>
      <cdr:spPr>
        <a:xfrm xmlns:a="http://schemas.openxmlformats.org/drawingml/2006/main">
          <a:off x="5214604" y="4106660"/>
          <a:ext cx="1752895" cy="2108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Source</a:t>
          </a:r>
          <a:r>
            <a:rPr lang="fr-FR" sz="900" baseline="0"/>
            <a:t> : DGDDI</a:t>
          </a:r>
          <a:endParaRPr lang="fr-FR" sz="900"/>
        </a:p>
      </cdr:txBody>
    </cdr:sp>
  </cdr:relSizeAnchor>
  <cdr:relSizeAnchor xmlns:cdr="http://schemas.openxmlformats.org/drawingml/2006/chartDrawing">
    <cdr:from>
      <cdr:x>0.22477</cdr:x>
      <cdr:y>0.38842</cdr:y>
    </cdr:from>
    <cdr:to>
      <cdr:x>0.3523</cdr:x>
      <cdr:y>0.41193</cdr:y>
    </cdr:to>
    <cdr:sp macro="" textlink="">
      <cdr:nvSpPr>
        <cdr:cNvPr id="7" name="Flèche droite 6"/>
        <cdr:cNvSpPr/>
      </cdr:nvSpPr>
      <cdr:spPr>
        <a:xfrm xmlns:a="http://schemas.openxmlformats.org/drawingml/2006/main">
          <a:off x="1790325" y="1945974"/>
          <a:ext cx="1015776" cy="117785"/>
        </a:xfrm>
        <a:prstGeom xmlns:a="http://schemas.openxmlformats.org/drawingml/2006/main" prst="rightArrow">
          <a:avLst/>
        </a:prstGeom>
        <a:ln xmlns:a="http://schemas.openxmlformats.org/drawingml/2006/main" w="9525"/>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0.00753</cdr:x>
      <cdr:y>0.37598</cdr:y>
    </cdr:from>
    <cdr:to>
      <cdr:x>0.22195</cdr:x>
      <cdr:y>0.44611</cdr:y>
    </cdr:to>
    <cdr:sp macro="" textlink="">
      <cdr:nvSpPr>
        <cdr:cNvPr id="10" name="ZoneTexte 9"/>
        <cdr:cNvSpPr txBox="1"/>
      </cdr:nvSpPr>
      <cdr:spPr>
        <a:xfrm xmlns:a="http://schemas.openxmlformats.org/drawingml/2006/main">
          <a:off x="60000" y="1883675"/>
          <a:ext cx="1707823" cy="351324"/>
        </a:xfrm>
        <a:prstGeom xmlns:a="http://schemas.openxmlformats.org/drawingml/2006/main" prst="rect">
          <a:avLst/>
        </a:prstGeom>
        <a:ln xmlns:a="http://schemas.openxmlformats.org/drawingml/2006/main" w="3175"/>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fr-FR" sz="700"/>
            <a:t>Volume commercialisable (hll)</a:t>
          </a:r>
        </a:p>
      </cdr:txBody>
    </cdr:sp>
  </cdr:relSizeAnchor>
  <cdr:relSizeAnchor xmlns:cdr="http://schemas.openxmlformats.org/drawingml/2006/chartDrawing">
    <cdr:from>
      <cdr:x>0.18456</cdr:x>
      <cdr:y>0.72551</cdr:y>
    </cdr:from>
    <cdr:to>
      <cdr:x>0.29486</cdr:x>
      <cdr:y>0.75</cdr:y>
    </cdr:to>
    <cdr:sp macro="" textlink="">
      <cdr:nvSpPr>
        <cdr:cNvPr id="11" name="Flèche droite 10"/>
        <cdr:cNvSpPr/>
      </cdr:nvSpPr>
      <cdr:spPr>
        <a:xfrm xmlns:a="http://schemas.openxmlformats.org/drawingml/2006/main">
          <a:off x="1470000" y="3634790"/>
          <a:ext cx="878586" cy="122709"/>
        </a:xfrm>
        <a:prstGeom xmlns:a="http://schemas.openxmlformats.org/drawingml/2006/main" prst="rightArrow">
          <a:avLst/>
        </a:prstGeom>
        <a:solidFill xmlns:a="http://schemas.openxmlformats.org/drawingml/2006/main">
          <a:sysClr val="window" lastClr="FFFFFF"/>
        </a:solidFill>
        <a:ln xmlns:a="http://schemas.openxmlformats.org/drawingml/2006/main" w="635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cdr:x>
      <cdr:y>0</cdr:y>
    </cdr:from>
    <cdr:to>
      <cdr:x>0.00262</cdr:x>
      <cdr:y>0.00402</cdr:y>
    </cdr:to>
    <cdr:pic>
      <cdr:nvPicPr>
        <cdr:cNvPr id="1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0.04991</cdr:x>
      <cdr:y>0.71086</cdr:y>
    </cdr:from>
    <cdr:to>
      <cdr:x>0.18106</cdr:x>
      <cdr:y>0.79192</cdr:y>
    </cdr:to>
    <cdr:sp macro="" textlink="">
      <cdr:nvSpPr>
        <cdr:cNvPr id="13" name="ZoneTexte 12"/>
        <cdr:cNvSpPr txBox="1"/>
      </cdr:nvSpPr>
      <cdr:spPr>
        <a:xfrm xmlns:a="http://schemas.openxmlformats.org/drawingml/2006/main">
          <a:off x="397500" y="3561403"/>
          <a:ext cx="1044662" cy="406095"/>
        </a:xfrm>
        <a:prstGeom xmlns:a="http://schemas.openxmlformats.org/drawingml/2006/main" prst="rect">
          <a:avLst/>
        </a:prstGeom>
        <a:noFill xmlns:a="http://schemas.openxmlformats.org/drawingml/2006/main"/>
        <a:ln xmlns:a="http://schemas.openxmlformats.org/drawingml/2006/main" w="3175">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r"/>
          <a:r>
            <a:rPr lang="fr-FR" sz="700"/>
            <a:t>Superficie (ha)</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12</xdr:col>
      <xdr:colOff>487190</xdr:colOff>
      <xdr:row>34</xdr:row>
      <xdr:rowOff>113060</xdr:rowOff>
    </xdr:to>
    <xdr:graphicFrame macro="">
      <xdr:nvGraphicFramePr>
        <xdr:cNvPr id="3" name="Shap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21</xdr:row>
      <xdr:rowOff>161925</xdr:rowOff>
    </xdr:from>
    <xdr:to>
      <xdr:col>3</xdr:col>
      <xdr:colOff>752475</xdr:colOff>
      <xdr:row>36</xdr:row>
      <xdr:rowOff>47625</xdr:rowOff>
    </xdr:to>
    <xdr:graphicFrame macro="">
      <xdr:nvGraphicFramePr>
        <xdr:cNvPr id="24591"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xdr:row>
      <xdr:rowOff>127000</xdr:rowOff>
    </xdr:from>
    <xdr:to>
      <xdr:col>3</xdr:col>
      <xdr:colOff>752475</xdr:colOff>
      <xdr:row>15</xdr:row>
      <xdr:rowOff>34925</xdr:rowOff>
    </xdr:to>
    <xdr:graphicFrame macro="">
      <xdr:nvGraphicFramePr>
        <xdr:cNvPr id="24592" name="Graphique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0.60358</cdr:x>
      <cdr:y>0.77974</cdr:y>
    </cdr:from>
    <cdr:to>
      <cdr:x>0.98429</cdr:x>
      <cdr:y>0.98426</cdr:y>
    </cdr:to>
    <cdr:sp macro="" textlink="">
      <cdr:nvSpPr>
        <cdr:cNvPr id="2" name="ZoneTexte 1"/>
        <cdr:cNvSpPr txBox="1"/>
      </cdr:nvSpPr>
      <cdr:spPr>
        <a:xfrm xmlns:a="http://schemas.openxmlformats.org/drawingml/2006/main">
          <a:off x="2562182" y="1730496"/>
          <a:ext cx="1616118" cy="453904"/>
        </a:xfrm>
        <a:prstGeom xmlns:a="http://schemas.openxmlformats.org/drawingml/2006/main" prst="rect">
          <a:avLst/>
        </a:prstGeom>
        <a:ln xmlns:a="http://schemas.openxmlformats.org/drawingml/2006/main" w="3175">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fr-FR" sz="900" i="1"/>
            <a:t>valeur en millions d'euros</a:t>
          </a:r>
        </a:p>
      </cdr:txBody>
    </cdr:sp>
  </cdr:relSizeAnchor>
  <cdr:relSizeAnchor xmlns:cdr="http://schemas.openxmlformats.org/drawingml/2006/chartDrawing">
    <cdr:from>
      <cdr:x>0.41237</cdr:x>
      <cdr:y>0.64876</cdr:y>
    </cdr:from>
    <cdr:to>
      <cdr:x>0.60052</cdr:x>
      <cdr:y>0.78099</cdr:y>
    </cdr:to>
    <cdr:sp macro="" textlink="">
      <cdr:nvSpPr>
        <cdr:cNvPr id="4" name="Connecteur droit avec flèche 3"/>
        <cdr:cNvSpPr/>
      </cdr:nvSpPr>
      <cdr:spPr>
        <a:xfrm xmlns:a="http://schemas.openxmlformats.org/drawingml/2006/main" flipH="1" flipV="1">
          <a:off x="1524000" y="1495423"/>
          <a:ext cx="695325" cy="304801"/>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cdr:x>
      <cdr:y>0</cdr:y>
    </cdr:from>
    <cdr:to>
      <cdr:x>0.00655</cdr:x>
      <cdr:y>0.01128</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0.00655</cdr:x>
      <cdr:y>0.01128</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0.02046</cdr:x>
      <cdr:y>0.27753</cdr:y>
    </cdr:from>
    <cdr:to>
      <cdr:x>0.19182</cdr:x>
      <cdr:y>0.36123</cdr:y>
    </cdr:to>
    <cdr:sp macro="" textlink="">
      <cdr:nvSpPr>
        <cdr:cNvPr id="7" name="ZoneTexte 6"/>
        <cdr:cNvSpPr txBox="1"/>
      </cdr:nvSpPr>
      <cdr:spPr>
        <a:xfrm xmlns:a="http://schemas.openxmlformats.org/drawingml/2006/main">
          <a:off x="76201" y="600075"/>
          <a:ext cx="6381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0.01279</cdr:x>
      <cdr:y>0.22545</cdr:y>
    </cdr:from>
    <cdr:to>
      <cdr:x>0.17903</cdr:x>
      <cdr:y>0.30916</cdr:y>
    </cdr:to>
    <cdr:sp macro="" textlink="">
      <cdr:nvSpPr>
        <cdr:cNvPr id="8" name="ZoneTexte 7"/>
        <cdr:cNvSpPr txBox="1"/>
      </cdr:nvSpPr>
      <cdr:spPr>
        <a:xfrm xmlns:a="http://schemas.openxmlformats.org/drawingml/2006/main">
          <a:off x="47268" y="519668"/>
          <a:ext cx="614373" cy="192956"/>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fr-FR" sz="900" i="1">
              <a:solidFill>
                <a:sysClr val="windowText" lastClr="000000"/>
              </a:solidFill>
            </a:rPr>
            <a:t>tonnage</a:t>
          </a:r>
        </a:p>
      </cdr:txBody>
    </cdr:sp>
  </cdr:relSizeAnchor>
  <cdr:relSizeAnchor xmlns:cdr="http://schemas.openxmlformats.org/drawingml/2006/chartDrawing">
    <cdr:from>
      <cdr:x>0.18083</cdr:x>
      <cdr:y>0.3042</cdr:y>
    </cdr:from>
    <cdr:to>
      <cdr:x>0.22722</cdr:x>
      <cdr:y>0.38271</cdr:y>
    </cdr:to>
    <cdr:sp macro="" textlink="">
      <cdr:nvSpPr>
        <cdr:cNvPr id="10" name="Connecteur droit avec flèche 9"/>
        <cdr:cNvSpPr/>
      </cdr:nvSpPr>
      <cdr:spPr>
        <a:xfrm xmlns:a="http://schemas.openxmlformats.org/drawingml/2006/main">
          <a:off x="767626" y="675113"/>
          <a:ext cx="196925" cy="174239"/>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cdr:x>
      <cdr:y>0</cdr:y>
    </cdr:from>
    <cdr:to>
      <cdr:x>0.0066</cdr:x>
      <cdr:y>0.01118</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0.0066</cdr:x>
      <cdr:y>0.01118</cdr:y>
    </cdr:to>
    <cdr:pic>
      <cdr:nvPicPr>
        <cdr:cNvPr id="11"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0.0066</cdr:x>
      <cdr:y>0.01118</cdr:y>
    </cdr:to>
    <cdr:pic>
      <cdr:nvPicPr>
        <cdr:cNvPr id="1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0.0066</cdr:x>
      <cdr:y>0.01118</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0.0066</cdr:x>
      <cdr:y>0.01058</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twoCellAnchor>
    <xdr:from>
      <xdr:col>0</xdr:col>
      <xdr:colOff>92075</xdr:colOff>
      <xdr:row>22</xdr:row>
      <xdr:rowOff>22225</xdr:rowOff>
    </xdr:from>
    <xdr:to>
      <xdr:col>7</xdr:col>
      <xdr:colOff>520700</xdr:colOff>
      <xdr:row>38</xdr:row>
      <xdr:rowOff>50800</xdr:rowOff>
    </xdr:to>
    <xdr:graphicFrame macro="">
      <xdr:nvGraphicFramePr>
        <xdr:cNvPr id="3278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104775</xdr:rowOff>
    </xdr:from>
    <xdr:to>
      <xdr:col>6</xdr:col>
      <xdr:colOff>752475</xdr:colOff>
      <xdr:row>14</xdr:row>
      <xdr:rowOff>19050</xdr:rowOff>
    </xdr:to>
    <xdr:graphicFrame macro="">
      <xdr:nvGraphicFramePr>
        <xdr:cNvPr id="3278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209550</xdr:colOff>
      <xdr:row>3</xdr:row>
      <xdr:rowOff>28574</xdr:rowOff>
    </xdr:from>
    <xdr:to>
      <xdr:col>9</xdr:col>
      <xdr:colOff>400050</xdr:colOff>
      <xdr:row>19</xdr:row>
      <xdr:rowOff>114299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nquete%20annuelle%20Julie/traitement%20donn&#233;es/questionnaires_traitement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RIS/MODCOM/Economie/Stats%20INAO/Stats_vins/Donn&#233;es%20par%20D&#233;pt/R&#233;colte/RECOLTE%202015/2015-stats-recol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RIS/MODCOM/Economie/Stats%20externes/Stats_ext_vin/FEVS/EXPORT%20VITI%20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uestionnaires_traitement1"/>
      <sheetName val="oeufs"/>
      <sheetName val="Volailles"/>
      <sheetName val="palmipedes gras"/>
      <sheetName val="Viandes_horsvolailles"/>
      <sheetName val="produits laitiers"/>
      <sheetName val="peche_et_aquaculture"/>
      <sheetName val="prepa_conserve_poissons"/>
      <sheetName val="pain, patisserie et viennoiseri"/>
      <sheetName val="olives et pates d'olives"/>
      <sheetName val="huile d'olive"/>
      <sheetName val="Miels"/>
      <sheetName val="fruits et legumes"/>
      <sheetName val="condiments"/>
      <sheetName val="charcuterie"/>
      <sheetName val="cereales et farines"/>
      <sheetName val="autres"/>
    </sheetNames>
    <sheetDataSet>
      <sheetData sheetId="0" refreshError="1"/>
      <sheetData sheetId="1" refreshError="1">
        <row r="26">
          <cell r="D26">
            <v>468638857</v>
          </cell>
          <cell r="F26">
            <v>476069344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JOrec2015"/>
      <sheetName val="VOL SUP TOTAL PAR TYPE"/>
      <sheetName val="DONNEES TOTALES"/>
      <sheetName val="volume couleur"/>
      <sheetName val="Graph2"/>
      <sheetName val="Feuil3"/>
    </sheetNames>
    <sheetDataSet>
      <sheetData sheetId="0"/>
      <sheetData sheetId="1" refreshError="1"/>
      <sheetData sheetId="2">
        <row r="3">
          <cell r="A3" t="str">
            <v>AOP</v>
          </cell>
          <cell r="B3">
            <v>21453348.410000004</v>
          </cell>
          <cell r="C3">
            <v>441200.15169999993</v>
          </cell>
        </row>
        <row r="4">
          <cell r="A4" t="str">
            <v>IGP</v>
          </cell>
          <cell r="B4">
            <v>13212288.390000001</v>
          </cell>
          <cell r="C4">
            <v>195280.32049999997</v>
          </cell>
        </row>
        <row r="5">
          <cell r="A5" t="str">
            <v>VSIG</v>
          </cell>
          <cell r="B5">
            <v>2572933.5599999996</v>
          </cell>
          <cell r="C5">
            <v>35630.659600000014</v>
          </cell>
        </row>
        <row r="6">
          <cell r="A6" t="str">
            <v>VINS APTES</v>
          </cell>
          <cell r="B6">
            <v>9478954.9100000001</v>
          </cell>
          <cell r="C6">
            <v>75395.777699999991</v>
          </cell>
        </row>
      </sheetData>
      <sheetData sheetId="3"/>
      <sheetData sheetId="4" refreshError="1"/>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 EXPORT 2015"/>
      <sheetName val="DONNEE EXPORT 2015 (2)"/>
      <sheetName val="EXP VOL VAL TYPE VIN  15-14 (2)"/>
      <sheetName val="Feuil1"/>
      <sheetName val="EXP VOL VAL TYPE VIN  2015"/>
      <sheetName val="EXP VOL VAL TYPE VIN  15-14"/>
      <sheetName val="VOL TYPE VIN 2015"/>
      <sheetName val="VAL TYPE VIN 2015"/>
      <sheetName val="14-15"/>
      <sheetName val="DONNEE EXPORT 2014"/>
      <sheetName val="DONNEE EXPORT 2013"/>
      <sheetName val="DONNEE EXPORT 2012"/>
      <sheetName val="DONNEE EXPORT 2011"/>
      <sheetName val="EXP VOL VAL TYPE VIN "/>
    </sheetNames>
    <sheetDataSet>
      <sheetData sheetId="0"/>
      <sheetData sheetId="1">
        <row r="4">
          <cell r="A4" t="str">
            <v>CHAMPAGNE</v>
          </cell>
          <cell r="C4">
            <v>1090520.9099999999</v>
          </cell>
          <cell r="D4">
            <v>2691465</v>
          </cell>
          <cell r="J4">
            <v>1040377.4099999999</v>
          </cell>
          <cell r="K4">
            <v>2400608</v>
          </cell>
        </row>
        <row r="5">
          <cell r="A5" t="str">
            <v>AUTRES MOUSSEUX AO</v>
          </cell>
          <cell r="C5">
            <v>653280.66</v>
          </cell>
          <cell r="D5">
            <v>266690</v>
          </cell>
          <cell r="J5">
            <v>607593.68999999994</v>
          </cell>
          <cell r="K5">
            <v>235282</v>
          </cell>
        </row>
        <row r="6">
          <cell r="A6" t="str">
            <v>VINS TRANQUILLES AOP</v>
          </cell>
          <cell r="C6">
            <v>5257297.62</v>
          </cell>
          <cell r="D6">
            <v>3819178</v>
          </cell>
          <cell r="J6">
            <v>5321196.8999999994</v>
          </cell>
          <cell r="K6">
            <v>3668710</v>
          </cell>
        </row>
        <row r="7">
          <cell r="A7" t="str">
            <v>VINS IGP</v>
          </cell>
          <cell r="C7">
            <v>3594478.6799999997</v>
          </cell>
          <cell r="D7">
            <v>808296</v>
          </cell>
          <cell r="J7">
            <v>3747536.28</v>
          </cell>
          <cell r="K7">
            <v>781883</v>
          </cell>
        </row>
        <row r="8">
          <cell r="A8" t="str">
            <v>VINS SANS IG AVEC CEPAGE</v>
          </cell>
          <cell r="C8">
            <v>740923.02</v>
          </cell>
          <cell r="D8">
            <v>156944</v>
          </cell>
          <cell r="J8">
            <v>888562.26</v>
          </cell>
          <cell r="K8">
            <v>160788</v>
          </cell>
        </row>
        <row r="9">
          <cell r="A9" t="str">
            <v>VINS SANS IG SANS CEPAGE</v>
          </cell>
          <cell r="C9">
            <v>1062612.0899999999</v>
          </cell>
          <cell r="D9">
            <v>163093</v>
          </cell>
          <cell r="J9">
            <v>1228478.1299999999</v>
          </cell>
          <cell r="K9">
            <v>169534</v>
          </cell>
        </row>
      </sheetData>
      <sheetData sheetId="2"/>
      <sheetData sheetId="3"/>
      <sheetData sheetId="4"/>
      <sheetData sheetId="5"/>
      <sheetData sheetId="6" refreshError="1"/>
      <sheetData sheetId="7" refreshError="1"/>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published="0" enableFormatConditionsCalculation="0"/>
  <dimension ref="A2:O53"/>
  <sheetViews>
    <sheetView zoomScale="125" workbookViewId="0">
      <selection activeCell="G30" sqref="G30"/>
    </sheetView>
  </sheetViews>
  <sheetFormatPr baseColWidth="10" defaultRowHeight="15"/>
  <cols>
    <col min="1" max="1" width="27.140625" customWidth="1"/>
    <col min="2" max="2" width="17.42578125" customWidth="1"/>
    <col min="3" max="3" width="13" customWidth="1"/>
    <col min="4" max="4" width="12.85546875" customWidth="1"/>
    <col min="6" max="6" width="12.42578125" customWidth="1"/>
    <col min="7" max="7" width="9" customWidth="1"/>
    <col min="10" max="10" width="21.85546875" customWidth="1"/>
    <col min="12" max="12" width="14.5703125" customWidth="1"/>
    <col min="14" max="14" width="13.5703125" customWidth="1"/>
  </cols>
  <sheetData>
    <row r="2" spans="1:5">
      <c r="A2" s="8" t="s">
        <v>31</v>
      </c>
    </row>
    <row r="3" spans="1:5">
      <c r="A3" s="132" t="s">
        <v>37</v>
      </c>
      <c r="B3" s="96"/>
      <c r="C3" s="96"/>
      <c r="D3" s="97"/>
    </row>
    <row r="4" spans="1:5" ht="23.25">
      <c r="A4" s="132"/>
      <c r="B4" s="96" t="s">
        <v>57</v>
      </c>
      <c r="C4" s="96" t="s">
        <v>72</v>
      </c>
      <c r="D4" s="97" t="s">
        <v>58</v>
      </c>
    </row>
    <row r="5" spans="1:5">
      <c r="A5" s="132"/>
      <c r="B5" s="96">
        <v>2015</v>
      </c>
      <c r="C5" s="98"/>
      <c r="D5" s="99">
        <v>2015</v>
      </c>
    </row>
    <row r="6" spans="1:5">
      <c r="A6" s="102" t="s">
        <v>87</v>
      </c>
      <c r="B6" s="63">
        <v>214503.72</v>
      </c>
      <c r="C6" s="100">
        <f>B6/D6</f>
        <v>0.10533699150001695</v>
      </c>
      <c r="D6" s="101">
        <v>2036357</v>
      </c>
    </row>
    <row r="7" spans="1:5">
      <c r="A7" s="102" t="s">
        <v>88</v>
      </c>
      <c r="B7" s="63">
        <v>37938</v>
      </c>
      <c r="C7" s="100">
        <f>B7/D7</f>
        <v>8.7656711383034269E-2</v>
      </c>
      <c r="D7" s="101">
        <v>432802</v>
      </c>
    </row>
    <row r="8" spans="1:5">
      <c r="A8" s="99" t="s">
        <v>89</v>
      </c>
      <c r="B8" s="92">
        <v>252441.72</v>
      </c>
      <c r="C8" s="61">
        <f t="shared" ref="C8:C17" si="0">B8/D8</f>
        <v>2.477090270850631E-2</v>
      </c>
      <c r="D8" s="93">
        <v>10191058.556510001</v>
      </c>
    </row>
    <row r="9" spans="1:5">
      <c r="A9" s="102" t="s">
        <v>62</v>
      </c>
      <c r="B9" s="57">
        <v>88422.85</v>
      </c>
      <c r="C9" s="61">
        <f>B9/D9</f>
        <v>2.8310895684967488E-2</v>
      </c>
      <c r="D9" s="93">
        <v>3123279.8489999999</v>
      </c>
    </row>
    <row r="10" spans="1:5">
      <c r="A10" s="102" t="s">
        <v>63</v>
      </c>
      <c r="B10" s="62">
        <v>33395.54</v>
      </c>
      <c r="C10" s="61">
        <f>B10/D10</f>
        <v>3.083601703528183E-2</v>
      </c>
      <c r="D10" s="93">
        <v>1083004.331</v>
      </c>
    </row>
    <row r="11" spans="1:5">
      <c r="A11" s="99" t="s">
        <v>46</v>
      </c>
      <c r="B11" s="30">
        <f>[1]oeufs!$F$26/1000</f>
        <v>476069.34399999998</v>
      </c>
      <c r="C11" s="61">
        <f>B11/D11</f>
        <v>3.3774305994768439E-2</v>
      </c>
      <c r="D11" s="93">
        <v>14095607</v>
      </c>
    </row>
    <row r="12" spans="1:5">
      <c r="A12" s="99" t="s">
        <v>44</v>
      </c>
      <c r="B12" s="30">
        <v>1251</v>
      </c>
      <c r="C12" s="61">
        <f>B12/D12</f>
        <v>8.526170060084623E-2</v>
      </c>
      <c r="D12" s="93">
        <v>14672.473</v>
      </c>
    </row>
    <row r="13" spans="1:5" ht="12.75" customHeight="1">
      <c r="A13" s="99" t="s">
        <v>65</v>
      </c>
      <c r="B13" s="30">
        <v>72393.4674468085</v>
      </c>
      <c r="C13" s="61">
        <f t="shared" si="0"/>
        <v>0.10968707188910379</v>
      </c>
      <c r="D13" s="93">
        <v>660000</v>
      </c>
    </row>
    <row r="14" spans="1:5">
      <c r="A14" s="102" t="s">
        <v>45</v>
      </c>
      <c r="B14" s="31">
        <v>140258.28</v>
      </c>
      <c r="C14" s="61">
        <f>B14/D14</f>
        <v>0.11174664005398344</v>
      </c>
      <c r="D14" s="93">
        <v>1255145.3889999997</v>
      </c>
      <c r="E14" s="9"/>
    </row>
    <row r="15" spans="1:5">
      <c r="A15" s="102" t="s">
        <v>49</v>
      </c>
      <c r="B15" s="126">
        <v>1392.07</v>
      </c>
      <c r="C15" s="127">
        <f>B15/D15</f>
        <v>0.24761117040199215</v>
      </c>
      <c r="D15" s="128">
        <v>5622</v>
      </c>
    </row>
    <row r="16" spans="1:5">
      <c r="A16" s="102" t="s">
        <v>74</v>
      </c>
      <c r="B16" s="126"/>
      <c r="C16" s="127">
        <v>0.33</v>
      </c>
      <c r="D16" s="128" t="s">
        <v>75</v>
      </c>
    </row>
    <row r="17" spans="1:15">
      <c r="A17" s="99" t="s">
        <v>36</v>
      </c>
      <c r="B17" s="30">
        <f>1845+935+3395+190408.83+212703.85+1127.175</f>
        <v>410414.85499999998</v>
      </c>
      <c r="C17" s="61">
        <f t="shared" si="0"/>
        <v>0.29064128911458881</v>
      </c>
      <c r="D17" s="93">
        <v>1412101</v>
      </c>
      <c r="F17" s="72"/>
      <c r="G17" s="72"/>
      <c r="H17" s="72"/>
    </row>
    <row r="18" spans="1:15">
      <c r="A18" s="99" t="s">
        <v>47</v>
      </c>
      <c r="B18" s="30">
        <v>22889.578000000001</v>
      </c>
      <c r="C18" s="61">
        <f>B18/D18</f>
        <v>0.62764479420878005</v>
      </c>
      <c r="D18" s="93">
        <v>36469</v>
      </c>
      <c r="F18" s="72"/>
      <c r="G18" s="72"/>
      <c r="H18" s="72"/>
    </row>
    <row r="19" spans="1:15">
      <c r="A19" s="102" t="s">
        <v>90</v>
      </c>
      <c r="B19" s="31"/>
      <c r="C19" s="129">
        <v>0.94499999999999995</v>
      </c>
      <c r="D19" s="27"/>
      <c r="F19" s="72"/>
      <c r="G19" s="72"/>
      <c r="H19" s="72"/>
    </row>
    <row r="20" spans="1:15">
      <c r="A20" s="52"/>
      <c r="B20" s="95"/>
      <c r="C20" s="59"/>
      <c r="F20" s="73"/>
      <c r="G20" s="74"/>
      <c r="H20" s="75"/>
    </row>
    <row r="21" spans="1:15">
      <c r="A21" s="52"/>
      <c r="B21" s="95"/>
      <c r="C21" s="59"/>
      <c r="F21" s="73"/>
      <c r="G21" s="74"/>
      <c r="H21" s="75"/>
    </row>
    <row r="22" spans="1:15">
      <c r="A22" s="52"/>
    </row>
    <row r="24" spans="1:15">
      <c r="A24" s="7" t="s">
        <v>28</v>
      </c>
      <c r="B24" s="5"/>
      <c r="C24" s="5"/>
      <c r="D24" s="5"/>
      <c r="E24" s="5"/>
      <c r="F24" s="5"/>
      <c r="G24" s="5"/>
    </row>
    <row r="25" spans="1:15" ht="18.75" customHeight="1" thickBot="1">
      <c r="I25" s="133"/>
      <c r="J25" s="134"/>
      <c r="K25" s="134"/>
      <c r="L25" s="118"/>
      <c r="M25" s="134"/>
      <c r="N25" s="134"/>
      <c r="O25" s="118"/>
    </row>
    <row r="26" spans="1:15" ht="22.5" customHeight="1">
      <c r="A26" s="135" t="s">
        <v>37</v>
      </c>
      <c r="B26" s="137" t="s">
        <v>38</v>
      </c>
      <c r="C26" s="137"/>
      <c r="D26" s="80" t="s">
        <v>39</v>
      </c>
      <c r="E26" s="137" t="s">
        <v>41</v>
      </c>
      <c r="F26" s="137"/>
      <c r="G26" s="81" t="s">
        <v>39</v>
      </c>
      <c r="I26" s="133"/>
      <c r="J26" s="134"/>
      <c r="K26" s="134"/>
      <c r="L26" s="118"/>
      <c r="M26" s="134"/>
      <c r="N26" s="134"/>
      <c r="O26" s="118"/>
    </row>
    <row r="27" spans="1:15" ht="22.5" customHeight="1">
      <c r="A27" s="136"/>
      <c r="B27" s="138" t="s">
        <v>0</v>
      </c>
      <c r="C27" s="138"/>
      <c r="D27" s="54" t="s">
        <v>40</v>
      </c>
      <c r="E27" s="138"/>
      <c r="F27" s="138"/>
      <c r="G27" s="82" t="s">
        <v>40</v>
      </c>
      <c r="I27" s="133"/>
      <c r="J27" s="119"/>
      <c r="K27" s="119"/>
      <c r="L27" s="120"/>
      <c r="M27" s="119"/>
      <c r="N27" s="119"/>
      <c r="O27" s="120"/>
    </row>
    <row r="28" spans="1:15">
      <c r="A28" s="136"/>
      <c r="B28" s="70">
        <v>2014</v>
      </c>
      <c r="C28" s="70">
        <v>2015</v>
      </c>
      <c r="D28" s="55"/>
      <c r="E28" s="56">
        <v>2014</v>
      </c>
      <c r="F28" s="56">
        <v>2015</v>
      </c>
      <c r="G28" s="83"/>
      <c r="I28" s="121"/>
      <c r="J28" s="78"/>
      <c r="K28" s="78"/>
      <c r="L28" s="79"/>
      <c r="M28" s="78"/>
      <c r="N28" s="78"/>
      <c r="O28" s="79"/>
    </row>
    <row r="29" spans="1:15">
      <c r="A29" s="84"/>
      <c r="B29" s="90" t="s">
        <v>68</v>
      </c>
      <c r="C29" s="90" t="s">
        <v>69</v>
      </c>
      <c r="D29" s="91" t="s">
        <v>66</v>
      </c>
      <c r="E29" s="90" t="s">
        <v>70</v>
      </c>
      <c r="F29" s="90" t="s">
        <v>71</v>
      </c>
      <c r="G29" s="94" t="s">
        <v>67</v>
      </c>
      <c r="I29" s="122"/>
      <c r="J29" s="123"/>
      <c r="K29" s="123"/>
      <c r="L29" s="124"/>
      <c r="M29" s="123"/>
      <c r="N29" s="123"/>
      <c r="O29" s="124"/>
    </row>
    <row r="30" spans="1:15" ht="17.100000000000001" customHeight="1">
      <c r="A30" s="32" t="s">
        <v>42</v>
      </c>
      <c r="B30" s="31">
        <v>112.14093</v>
      </c>
      <c r="C30" s="31">
        <v>115.524747732962</v>
      </c>
      <c r="D30" s="27">
        <f>(C30-B30)/B30</f>
        <v>3.0174689410565805E-2</v>
      </c>
      <c r="E30" s="31">
        <v>264.42456078260898</v>
      </c>
      <c r="F30" s="57">
        <v>277.86597394595998</v>
      </c>
      <c r="G30" s="85">
        <f t="shared" ref="G30:G33" si="1">(F30-E30)/E30</f>
        <v>5.0832695433317074E-2</v>
      </c>
      <c r="I30" s="122"/>
      <c r="J30" s="123"/>
      <c r="K30" s="123"/>
      <c r="L30" s="124"/>
      <c r="M30" s="123"/>
      <c r="N30" s="123"/>
      <c r="O30" s="124"/>
    </row>
    <row r="31" spans="1:15" ht="23.1" customHeight="1">
      <c r="A31" s="32" t="s">
        <v>43</v>
      </c>
      <c r="B31" s="31">
        <v>105.086</v>
      </c>
      <c r="C31" s="31">
        <v>132.59522509139171</v>
      </c>
      <c r="D31" s="27">
        <f t="shared" ref="D31:D33" si="2">(C31-B31)/B31</f>
        <v>0.26177821109749838</v>
      </c>
      <c r="E31" s="31">
        <v>70.755724999999998</v>
      </c>
      <c r="F31" s="31">
        <v>83.990872373933499</v>
      </c>
      <c r="G31" s="85">
        <f t="shared" si="1"/>
        <v>0.18705408465440077</v>
      </c>
      <c r="I31" s="122"/>
      <c r="J31" s="123"/>
      <c r="K31" s="123"/>
      <c r="L31" s="124"/>
      <c r="M31" s="123"/>
      <c r="N31" s="123"/>
      <c r="O31" s="124"/>
    </row>
    <row r="32" spans="1:15" ht="17.100000000000001" customHeight="1">
      <c r="A32" s="32" t="s">
        <v>44</v>
      </c>
      <c r="B32" s="31">
        <v>0.61799999999999999</v>
      </c>
      <c r="C32" s="31">
        <v>1.2509999999999999</v>
      </c>
      <c r="D32" s="27">
        <f t="shared" si="2"/>
        <v>1.0242718446601939</v>
      </c>
      <c r="E32" s="31">
        <v>5.4663690000000003</v>
      </c>
      <c r="F32" s="31">
        <v>12.61717275510204</v>
      </c>
      <c r="G32" s="85">
        <f t="shared" si="1"/>
        <v>1.3081450877359431</v>
      </c>
      <c r="I32" s="122"/>
      <c r="J32" s="123"/>
      <c r="K32" s="123"/>
      <c r="L32" s="124"/>
      <c r="M32" s="123"/>
      <c r="N32" s="123"/>
      <c r="O32" s="124"/>
    </row>
    <row r="33" spans="1:15" ht="17.100000000000001" customHeight="1">
      <c r="A33" s="32" t="s">
        <v>45</v>
      </c>
      <c r="B33" s="31">
        <v>137</v>
      </c>
      <c r="C33" s="31">
        <v>140.25828000000001</v>
      </c>
      <c r="D33" s="27">
        <f t="shared" si="2"/>
        <v>2.3783065693430756E-2</v>
      </c>
      <c r="E33" s="31">
        <v>615.4</v>
      </c>
      <c r="F33" s="31">
        <v>627.52438500000005</v>
      </c>
      <c r="G33" s="85">
        <f t="shared" si="1"/>
        <v>1.9701633084173019E-2</v>
      </c>
      <c r="I33" s="122"/>
      <c r="J33" s="125"/>
      <c r="K33" s="125"/>
      <c r="L33" s="124"/>
      <c r="M33" s="123"/>
      <c r="N33" s="123"/>
      <c r="O33" s="124"/>
    </row>
    <row r="34" spans="1:15" ht="17.100000000000001" customHeight="1">
      <c r="A34" s="32" t="s">
        <v>46</v>
      </c>
      <c r="B34" s="31">
        <v>468638.85700000002</v>
      </c>
      <c r="C34" s="31">
        <v>476069.34399999998</v>
      </c>
      <c r="D34" s="27">
        <v>1.5855465011088411E-2</v>
      </c>
      <c r="E34" s="31">
        <v>70.745896000000002</v>
      </c>
      <c r="F34" s="31">
        <v>69.882302999999993</v>
      </c>
      <c r="G34" s="85">
        <v>-1.2206969574602726E-2</v>
      </c>
      <c r="I34" s="122"/>
      <c r="J34" s="125"/>
      <c r="K34" s="125"/>
      <c r="L34" s="124"/>
      <c r="M34" s="123"/>
      <c r="N34" s="123"/>
      <c r="O34" s="124"/>
    </row>
    <row r="35" spans="1:15" ht="17.100000000000001" customHeight="1">
      <c r="A35" s="32" t="s">
        <v>47</v>
      </c>
      <c r="B35" s="31">
        <v>22467.712</v>
      </c>
      <c r="C35" s="31">
        <v>22889.578000000001</v>
      </c>
      <c r="D35" s="27">
        <f t="shared" ref="D35:D42" si="3">(C35-B35)/B35</f>
        <v>1.8776544758985776E-2</v>
      </c>
      <c r="E35" s="31">
        <v>375.33462200000002</v>
      </c>
      <c r="F35" s="31">
        <v>382.35302043001701</v>
      </c>
      <c r="G35" s="85">
        <f t="shared" ref="G35:G40" si="4">(F35-E35)/E35</f>
        <v>1.8699043516473113E-2</v>
      </c>
      <c r="I35" s="122"/>
      <c r="J35" s="123"/>
      <c r="K35" s="123"/>
      <c r="L35" s="124"/>
      <c r="M35" s="123"/>
      <c r="N35" s="123"/>
      <c r="O35" s="124"/>
    </row>
    <row r="36" spans="1:15" ht="17.100000000000001" customHeight="1">
      <c r="A36" s="32" t="s">
        <v>91</v>
      </c>
      <c r="B36" s="31">
        <v>0.76717000000000002</v>
      </c>
      <c r="C36" s="64">
        <v>1.3920699999999999</v>
      </c>
      <c r="D36" s="27">
        <f t="shared" si="3"/>
        <v>0.81455218530443041</v>
      </c>
      <c r="E36" s="31">
        <v>8.860061</v>
      </c>
      <c r="F36" s="31">
        <v>15.615641</v>
      </c>
      <c r="G36" s="85">
        <f t="shared" si="4"/>
        <v>0.76247556309149567</v>
      </c>
      <c r="I36" s="122"/>
      <c r="J36" s="123"/>
      <c r="K36" s="123"/>
      <c r="L36" s="124"/>
      <c r="M36" s="123"/>
      <c r="N36" s="123"/>
      <c r="O36" s="124"/>
    </row>
    <row r="37" spans="1:15" ht="17.100000000000001" customHeight="1">
      <c r="A37" s="32" t="s">
        <v>92</v>
      </c>
      <c r="B37" s="130">
        <v>0.16900000000000001</v>
      </c>
      <c r="C37" s="131">
        <v>0.59650000000000003</v>
      </c>
      <c r="D37" s="27">
        <f t="shared" si="3"/>
        <v>2.529585798816568</v>
      </c>
      <c r="E37" s="130">
        <v>0.95030999999999999</v>
      </c>
      <c r="F37" s="130">
        <v>3.6891500000000002</v>
      </c>
      <c r="G37" s="85">
        <f t="shared" si="4"/>
        <v>2.8820490155843883</v>
      </c>
      <c r="I37" s="122"/>
      <c r="J37" s="123"/>
      <c r="K37" s="123"/>
      <c r="L37" s="124"/>
      <c r="M37" s="123"/>
      <c r="N37" s="123"/>
      <c r="O37" s="124"/>
    </row>
    <row r="38" spans="1:15" ht="17.100000000000001" customHeight="1">
      <c r="A38" s="32" t="s">
        <v>61</v>
      </c>
      <c r="B38" s="92">
        <v>253.40315000000001</v>
      </c>
      <c r="C38" s="92">
        <v>252.44172</v>
      </c>
      <c r="D38" s="27">
        <f t="shared" si="3"/>
        <v>-3.7940728045409342E-3</v>
      </c>
      <c r="E38" s="92">
        <v>1977.8083893748201</v>
      </c>
      <c r="F38" s="92">
        <v>2018.5782329914757</v>
      </c>
      <c r="G38" s="85">
        <f t="shared" si="4"/>
        <v>2.0613646820227552E-2</v>
      </c>
      <c r="I38" s="122"/>
      <c r="J38" s="123"/>
      <c r="K38" s="123"/>
      <c r="L38" s="124"/>
      <c r="M38" s="123"/>
      <c r="N38" s="123"/>
      <c r="O38" s="124"/>
    </row>
    <row r="39" spans="1:15" ht="17.100000000000001" customHeight="1">
      <c r="A39" s="32" t="s">
        <v>62</v>
      </c>
      <c r="B39" s="93">
        <v>85.555796999999998</v>
      </c>
      <c r="C39" s="57">
        <v>88.422849999999997</v>
      </c>
      <c r="D39" s="27">
        <f t="shared" si="3"/>
        <v>3.3510914520497058E-2</v>
      </c>
      <c r="E39" s="93">
        <v>428.37608999999998</v>
      </c>
      <c r="F39" s="57">
        <v>475.13837170585498</v>
      </c>
      <c r="G39" s="85">
        <f t="shared" si="4"/>
        <v>0.10916174547896687</v>
      </c>
      <c r="I39" s="122"/>
      <c r="J39" s="123"/>
      <c r="K39" s="123"/>
      <c r="L39" s="124"/>
      <c r="M39" s="123"/>
      <c r="N39" s="123"/>
      <c r="O39" s="124"/>
    </row>
    <row r="40" spans="1:15" ht="17.100000000000001" customHeight="1">
      <c r="A40" s="32" t="s">
        <v>63</v>
      </c>
      <c r="B40" s="31">
        <v>28.440999999999999</v>
      </c>
      <c r="C40" s="31">
        <v>33.395539999999997</v>
      </c>
      <c r="D40" s="27">
        <f t="shared" si="3"/>
        <v>0.17420414190780908</v>
      </c>
      <c r="E40" s="31">
        <v>224.9</v>
      </c>
      <c r="F40" s="31">
        <v>274.35836099410301</v>
      </c>
      <c r="G40" s="85">
        <f t="shared" si="4"/>
        <v>0.21991267671899956</v>
      </c>
      <c r="I40" s="122"/>
      <c r="J40" s="123"/>
      <c r="K40" s="123"/>
      <c r="L40" s="124"/>
      <c r="M40" s="123"/>
      <c r="N40" s="123"/>
      <c r="O40" s="124"/>
    </row>
    <row r="41" spans="1:15" ht="23.25" customHeight="1">
      <c r="A41" s="32" t="s">
        <v>64</v>
      </c>
      <c r="B41" s="31">
        <v>6.9489999999999998</v>
      </c>
      <c r="C41" s="31">
        <v>7.9850000000000003</v>
      </c>
      <c r="D41" s="27">
        <f t="shared" si="3"/>
        <v>0.14908619945315879</v>
      </c>
      <c r="E41" s="31">
        <v>27.426677999999999</v>
      </c>
      <c r="F41" s="31">
        <v>32.775877999999999</v>
      </c>
      <c r="G41" s="85">
        <f>(F41-E41)/E41</f>
        <v>0.19503638027179229</v>
      </c>
      <c r="I41" s="122"/>
      <c r="J41" s="123"/>
      <c r="K41" s="123"/>
      <c r="L41" s="124"/>
      <c r="M41" s="123"/>
      <c r="N41" s="123"/>
      <c r="O41" s="124"/>
    </row>
    <row r="42" spans="1:15" ht="17.100000000000001" customHeight="1" thickBot="1">
      <c r="A42" s="86" t="s">
        <v>65</v>
      </c>
      <c r="B42" s="87">
        <v>55.674419999999998</v>
      </c>
      <c r="C42" s="87">
        <v>72.393467446808515</v>
      </c>
      <c r="D42" s="88">
        <f t="shared" si="3"/>
        <v>0.30030034343974338</v>
      </c>
      <c r="E42" s="89">
        <v>235.68710899999999</v>
      </c>
      <c r="F42" s="89">
        <v>271.58211532329398</v>
      </c>
      <c r="G42" s="58">
        <f>(F42-E42)/E42</f>
        <v>0.15229940439081879</v>
      </c>
      <c r="K42" s="76"/>
      <c r="L42" s="76"/>
      <c r="M42" s="76"/>
      <c r="N42" s="76"/>
    </row>
    <row r="43" spans="1:15">
      <c r="A43" s="78"/>
      <c r="B43" s="78"/>
      <c r="C43" s="79"/>
      <c r="D43" s="78"/>
      <c r="E43" s="78"/>
      <c r="F43" s="79"/>
      <c r="G43" s="77"/>
      <c r="H43" s="77"/>
    </row>
    <row r="45" spans="1:15" ht="17.25">
      <c r="A45" s="6" t="s">
        <v>60</v>
      </c>
    </row>
    <row r="47" spans="1:15">
      <c r="L47" s="60"/>
      <c r="M47" s="60"/>
      <c r="N47" s="60"/>
    </row>
    <row r="51" spans="1:6">
      <c r="B51" s="76"/>
      <c r="C51" s="76"/>
      <c r="D51" s="76"/>
      <c r="E51" s="76"/>
      <c r="F51" s="77"/>
    </row>
    <row r="53" spans="1:6" ht="17.25">
      <c r="A53" s="6"/>
    </row>
  </sheetData>
  <sheetProtection password="EFB9" sheet="1" objects="1" scenarios="1" formatCells="0" formatColumns="0" formatRows="0" insertColumns="0" insertRows="0" insertHyperlinks="0" deleteColumns="0" deleteRows="0"/>
  <mergeCells count="9">
    <mergeCell ref="A3:A5"/>
    <mergeCell ref="I25:I27"/>
    <mergeCell ref="J25:K25"/>
    <mergeCell ref="M25:N26"/>
    <mergeCell ref="J26:K26"/>
    <mergeCell ref="A26:A28"/>
    <mergeCell ref="B26:C26"/>
    <mergeCell ref="B27:C27"/>
    <mergeCell ref="E26:F27"/>
  </mergeCells>
  <phoneticPr fontId="17" type="noConversion"/>
  <pageMargins left="0.7" right="0.7" top="0.75" bottom="0.75" header="0.3" footer="0.3"/>
  <pageSetup paperSize="9" orientation="portrait" r:id="rId1"/>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enableFormatConditionsCalculation="0"/>
  <dimension ref="A3:F11"/>
  <sheetViews>
    <sheetView zoomScale="90" zoomScaleNormal="90" zoomScalePageLayoutView="90" workbookViewId="0">
      <selection activeCell="A40" sqref="A40"/>
    </sheetView>
  </sheetViews>
  <sheetFormatPr baseColWidth="10" defaultRowHeight="15"/>
  <cols>
    <col min="1" max="1" width="54.85546875" bestFit="1" customWidth="1"/>
    <col min="2" max="2" width="29.28515625" bestFit="1" customWidth="1"/>
    <col min="3" max="3" width="36.28515625" bestFit="1" customWidth="1"/>
    <col min="4" max="4" width="10.5703125" bestFit="1" customWidth="1"/>
    <col min="5" max="5" width="11.85546875" bestFit="1" customWidth="1"/>
  </cols>
  <sheetData>
    <row r="3" spans="1:6">
      <c r="A3" s="115"/>
      <c r="B3" s="115" t="s">
        <v>76</v>
      </c>
      <c r="C3" s="115" t="s">
        <v>77</v>
      </c>
      <c r="D3" s="115" t="s">
        <v>78</v>
      </c>
      <c r="E3" s="115" t="s">
        <v>79</v>
      </c>
    </row>
    <row r="4" spans="1:6">
      <c r="A4" s="115" t="s">
        <v>20</v>
      </c>
      <c r="B4" s="116">
        <v>21453348.410000004</v>
      </c>
      <c r="C4" s="116">
        <v>441200.15169999993</v>
      </c>
      <c r="D4" s="117">
        <v>45.921414471362041</v>
      </c>
      <c r="E4" s="117">
        <v>59.022886088787374</v>
      </c>
    </row>
    <row r="5" spans="1:6">
      <c r="A5" s="115" t="s">
        <v>80</v>
      </c>
      <c r="B5" s="116">
        <v>13212288.390000001</v>
      </c>
      <c r="C5" s="116">
        <v>195280.32049999997</v>
      </c>
      <c r="D5" s="117">
        <v>28.281224901449058</v>
      </c>
      <c r="E5" s="117">
        <v>26.124216113349519</v>
      </c>
    </row>
    <row r="6" spans="1:6">
      <c r="A6" s="115" t="s">
        <v>81</v>
      </c>
      <c r="B6" s="116">
        <v>2572933.5599999996</v>
      </c>
      <c r="C6" s="116">
        <v>35630.659600000014</v>
      </c>
      <c r="D6" s="117">
        <v>5.5074269134119298</v>
      </c>
      <c r="E6" s="117">
        <v>4.766599364791559</v>
      </c>
    </row>
    <row r="7" spans="1:6">
      <c r="A7" s="115" t="s">
        <v>82</v>
      </c>
      <c r="B7" s="116">
        <v>9478954.9100000001</v>
      </c>
      <c r="C7" s="116">
        <v>75395.777699999991</v>
      </c>
      <c r="D7" s="117">
        <v>20.289933713776954</v>
      </c>
      <c r="E7" s="117">
        <v>10.086298433071541</v>
      </c>
    </row>
    <row r="8" spans="1:6">
      <c r="A8" s="115" t="s">
        <v>83</v>
      </c>
      <c r="B8" s="116">
        <v>46717525.270000011</v>
      </c>
      <c r="C8" s="116">
        <v>747506.90949999995</v>
      </c>
      <c r="D8" s="115"/>
      <c r="E8" s="115"/>
    </row>
    <row r="11" spans="1:6">
      <c r="B11" s="139" t="s">
        <v>84</v>
      </c>
      <c r="C11" s="139"/>
      <c r="D11" s="139"/>
      <c r="E11" s="139"/>
      <c r="F11" s="139"/>
    </row>
  </sheetData>
  <sheetProtection password="EFB9" sheet="1" objects="1" scenarios="1"/>
  <mergeCells count="1">
    <mergeCell ref="B11:F11"/>
  </mergeCells>
  <phoneticPr fontId="17"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enableFormatConditionsCalculation="0"/>
  <dimension ref="A3:K36"/>
  <sheetViews>
    <sheetView workbookViewId="0">
      <selection activeCell="N15" sqref="N14:O15"/>
    </sheetView>
  </sheetViews>
  <sheetFormatPr baseColWidth="10" defaultRowHeight="15"/>
  <sheetData>
    <row r="3" spans="1:7">
      <c r="A3" s="139" t="s">
        <v>85</v>
      </c>
      <c r="B3" s="139"/>
      <c r="C3" s="139"/>
      <c r="D3" s="139"/>
      <c r="E3" s="139"/>
      <c r="F3" s="139"/>
      <c r="G3" s="139"/>
    </row>
    <row r="36" spans="11:11">
      <c r="K36" t="s">
        <v>86</v>
      </c>
    </row>
  </sheetData>
  <sheetProtection password="EFB9" sheet="1" objects="1" scenarios="1"/>
  <mergeCells count="1">
    <mergeCell ref="A3:G3"/>
  </mergeCells>
  <phoneticPr fontId="17"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published="0" enableFormatConditionsCalculation="0"/>
  <dimension ref="A2:C44"/>
  <sheetViews>
    <sheetView workbookViewId="0">
      <selection activeCell="B42" sqref="B42"/>
    </sheetView>
  </sheetViews>
  <sheetFormatPr baseColWidth="10" defaultRowHeight="15"/>
  <cols>
    <col min="1" max="1" width="17.28515625" customWidth="1"/>
    <col min="2" max="2" width="24.85546875" customWidth="1"/>
    <col min="3" max="3" width="21" customWidth="1"/>
    <col min="4" max="4" width="32.28515625" customWidth="1"/>
  </cols>
  <sheetData>
    <row r="2" spans="1:3">
      <c r="A2" s="24" t="s">
        <v>50</v>
      </c>
    </row>
    <row r="16" spans="1:3">
      <c r="A16" t="s">
        <v>4</v>
      </c>
      <c r="B16" s="11" t="s">
        <v>59</v>
      </c>
      <c r="C16" s="11" t="s">
        <v>33</v>
      </c>
    </row>
    <row r="17" spans="1:3">
      <c r="A17" s="12" t="s">
        <v>1</v>
      </c>
      <c r="B17" s="10">
        <v>154</v>
      </c>
      <c r="C17" s="23">
        <v>30970</v>
      </c>
    </row>
    <row r="18" spans="1:3">
      <c r="A18" s="12" t="s">
        <v>2</v>
      </c>
      <c r="B18" s="10">
        <v>27.496879999999997</v>
      </c>
      <c r="C18" s="23">
        <v>6968</v>
      </c>
    </row>
    <row r="19" spans="1:3">
      <c r="A19" s="12" t="s">
        <v>3</v>
      </c>
      <c r="B19" s="10">
        <v>1836.23135299148</v>
      </c>
      <c r="C19" s="23">
        <v>214503.72</v>
      </c>
    </row>
    <row r="21" spans="1:3">
      <c r="A21" s="24" t="s">
        <v>51</v>
      </c>
    </row>
    <row r="38" spans="1:3">
      <c r="B38" t="s">
        <v>33</v>
      </c>
      <c r="C38" t="s">
        <v>34</v>
      </c>
    </row>
    <row r="39" spans="1:3">
      <c r="A39" s="14" t="s">
        <v>10</v>
      </c>
      <c r="B39" s="13">
        <v>-7.0000000000000007E-2</v>
      </c>
      <c r="C39" s="13">
        <v>-0.08</v>
      </c>
    </row>
    <row r="40" spans="1:3">
      <c r="A40" s="14" t="s">
        <v>11</v>
      </c>
      <c r="B40" s="15">
        <v>7.5815011372251703E-2</v>
      </c>
      <c r="C40" s="4">
        <v>7.9623206102772529E-2</v>
      </c>
    </row>
    <row r="41" spans="1:3">
      <c r="A41" s="14" t="s">
        <v>7</v>
      </c>
      <c r="B41" s="15">
        <v>-5.2785923753665691E-2</v>
      </c>
      <c r="C41" s="4">
        <v>-5.8183154957348444E-2</v>
      </c>
    </row>
    <row r="42" spans="1:3">
      <c r="A42" s="14" t="s">
        <v>12</v>
      </c>
      <c r="B42" s="15">
        <v>4.8360253717716481E-3</v>
      </c>
      <c r="C42" s="4">
        <v>2.9696377425795322E-2</v>
      </c>
    </row>
    <row r="43" spans="1:3">
      <c r="A43" s="14" t="s">
        <v>8</v>
      </c>
      <c r="B43" s="15">
        <v>9.4916129032258812E-3</v>
      </c>
      <c r="C43" s="4">
        <v>2.4923883765084101E-2</v>
      </c>
    </row>
    <row r="44" spans="1:3">
      <c r="A44" s="14" t="s">
        <v>9</v>
      </c>
      <c r="B44" s="15">
        <v>5.3288135593220431E-2</v>
      </c>
      <c r="C44" s="4">
        <v>1.7836157313850434E-2</v>
      </c>
    </row>
  </sheetData>
  <sheetProtection password="EFB9" sheet="1" objects="1" scenarios="1"/>
  <phoneticPr fontId="17"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published="0" enableFormatConditionsCalculation="0"/>
  <dimension ref="A1:M80"/>
  <sheetViews>
    <sheetView topLeftCell="A22" workbookViewId="0">
      <selection activeCell="H47" sqref="H47"/>
    </sheetView>
  </sheetViews>
  <sheetFormatPr baseColWidth="10" defaultRowHeight="15"/>
  <cols>
    <col min="1" max="1" width="14.85546875" customWidth="1"/>
    <col min="3" max="3" width="12.28515625" customWidth="1"/>
    <col min="7" max="7" width="21" customWidth="1"/>
    <col min="8" max="8" width="34.7109375" customWidth="1"/>
    <col min="9" max="9" width="37.28515625" customWidth="1"/>
    <col min="10" max="10" width="32.42578125" customWidth="1"/>
    <col min="11" max="11" width="20.140625" customWidth="1"/>
    <col min="12" max="12" width="13.85546875" customWidth="1"/>
    <col min="13" max="13" width="18.28515625" bestFit="1" customWidth="1"/>
  </cols>
  <sheetData>
    <row r="1" spans="1:10">
      <c r="A1" s="24" t="s">
        <v>54</v>
      </c>
    </row>
    <row r="2" spans="1:10">
      <c r="A2" s="16"/>
    </row>
    <row r="3" spans="1:10">
      <c r="A3" s="16"/>
    </row>
    <row r="4" spans="1:10">
      <c r="A4" s="16"/>
    </row>
    <row r="5" spans="1:10">
      <c r="A5" s="16"/>
    </row>
    <row r="6" spans="1:10" ht="15.75" thickBot="1">
      <c r="A6" s="16"/>
      <c r="H6" s="21"/>
      <c r="I6" s="22" t="s">
        <v>5</v>
      </c>
      <c r="J6" s="22" t="s">
        <v>27</v>
      </c>
    </row>
    <row r="7" spans="1:10">
      <c r="A7" s="16"/>
      <c r="H7" s="103" t="s">
        <v>22</v>
      </c>
      <c r="I7" s="34">
        <v>3579.65</v>
      </c>
      <c r="J7" s="35">
        <f>I7/I$13</f>
        <v>0.10718946302410441</v>
      </c>
    </row>
    <row r="8" spans="1:10">
      <c r="H8" s="37" t="s">
        <v>23</v>
      </c>
      <c r="I8" s="33">
        <v>9062.8700000000008</v>
      </c>
      <c r="J8" s="36">
        <f t="shared" ref="J8:J13" si="0">I8/I$13</f>
        <v>0.27137965129475372</v>
      </c>
    </row>
    <row r="9" spans="1:10">
      <c r="H9" s="37" t="s">
        <v>25</v>
      </c>
      <c r="I9" s="33">
        <v>2302.8900000000003</v>
      </c>
      <c r="J9" s="36">
        <f t="shared" si="0"/>
        <v>6.8958010560691646E-2</v>
      </c>
    </row>
    <row r="10" spans="1:10">
      <c r="H10" s="110" t="s">
        <v>73</v>
      </c>
      <c r="I10" s="33">
        <v>10411.98</v>
      </c>
      <c r="J10" s="36">
        <f t="shared" si="0"/>
        <v>0.31177756071619145</v>
      </c>
    </row>
    <row r="11" spans="1:10">
      <c r="H11" s="37" t="s">
        <v>26</v>
      </c>
      <c r="I11" s="33">
        <v>1024.53</v>
      </c>
      <c r="J11" s="36">
        <f t="shared" si="0"/>
        <v>3.0678647508020532E-2</v>
      </c>
    </row>
    <row r="12" spans="1:10" ht="15.75" thickBot="1">
      <c r="H12" s="104" t="s">
        <v>24</v>
      </c>
      <c r="I12" s="38">
        <v>7013.6200000000008</v>
      </c>
      <c r="J12" s="39">
        <f t="shared" si="0"/>
        <v>0.21001666689623827</v>
      </c>
    </row>
    <row r="13" spans="1:10" ht="15.75" thickBot="1">
      <c r="H13" s="105" t="s">
        <v>6</v>
      </c>
      <c r="I13" s="40">
        <f>SUM(I7:I12)</f>
        <v>33395.54</v>
      </c>
      <c r="J13" s="41">
        <f t="shared" si="0"/>
        <v>1</v>
      </c>
    </row>
    <row r="16" spans="1:10">
      <c r="H16" s="29"/>
      <c r="I16" s="29"/>
      <c r="J16" s="25"/>
    </row>
    <row r="17" spans="1:11">
      <c r="H17" s="29"/>
      <c r="I17" s="29"/>
      <c r="J17" s="25"/>
    </row>
    <row r="18" spans="1:11">
      <c r="H18" s="29"/>
      <c r="I18" s="29"/>
      <c r="J18" s="25"/>
    </row>
    <row r="19" spans="1:11">
      <c r="H19" s="29"/>
      <c r="I19" s="29"/>
      <c r="J19" s="25"/>
    </row>
    <row r="20" spans="1:11">
      <c r="H20" s="29"/>
      <c r="I20" s="29"/>
      <c r="J20" s="25"/>
      <c r="K20" s="26"/>
    </row>
    <row r="21" spans="1:11">
      <c r="H21" s="29"/>
      <c r="I21" s="29"/>
      <c r="J21" s="25"/>
      <c r="K21" s="26"/>
    </row>
    <row r="22" spans="1:11">
      <c r="A22" s="139" t="s">
        <v>29</v>
      </c>
      <c r="B22" s="139"/>
      <c r="C22" s="139"/>
      <c r="D22" s="139"/>
      <c r="E22" s="139"/>
      <c r="F22" s="139"/>
      <c r="G22" s="139"/>
      <c r="K22" s="26"/>
    </row>
    <row r="23" spans="1:11">
      <c r="K23" s="26"/>
    </row>
    <row r="24" spans="1:11">
      <c r="K24" s="26"/>
    </row>
    <row r="25" spans="1:11">
      <c r="K25" s="26"/>
    </row>
    <row r="40" spans="1:13" ht="15.75" thickBot="1"/>
    <row r="41" spans="1:13" ht="30">
      <c r="A41" s="18" t="s">
        <v>37</v>
      </c>
      <c r="B41" s="19" t="s">
        <v>32</v>
      </c>
      <c r="C41" s="42" t="s">
        <v>18</v>
      </c>
      <c r="D41" s="42" t="s">
        <v>52</v>
      </c>
      <c r="E41" s="42" t="s">
        <v>19</v>
      </c>
      <c r="F41" s="45" t="s">
        <v>53</v>
      </c>
      <c r="H41" s="77"/>
      <c r="I41" s="77"/>
      <c r="J41" s="77"/>
      <c r="K41" s="77"/>
      <c r="L41" s="77"/>
      <c r="M41" s="77"/>
    </row>
    <row r="42" spans="1:13">
      <c r="A42" s="46" t="s">
        <v>13</v>
      </c>
      <c r="B42" s="20" t="s">
        <v>20</v>
      </c>
      <c r="C42" s="65">
        <v>1661</v>
      </c>
      <c r="D42" s="68">
        <v>1640</v>
      </c>
      <c r="E42" s="71">
        <v>8803740</v>
      </c>
      <c r="F42" s="47">
        <v>9924756.9139465876</v>
      </c>
      <c r="G42" s="26"/>
      <c r="H42" s="111"/>
      <c r="I42" s="111"/>
      <c r="J42" s="111"/>
      <c r="K42" s="111"/>
      <c r="L42" s="111"/>
      <c r="M42" s="111"/>
    </row>
    <row r="43" spans="1:13">
      <c r="A43" s="46" t="s">
        <v>13</v>
      </c>
      <c r="B43" s="20" t="s">
        <v>15</v>
      </c>
      <c r="C43" s="65">
        <v>1401.1399999999999</v>
      </c>
      <c r="D43" s="68">
        <v>1559.99</v>
      </c>
      <c r="E43" s="71">
        <v>8406840</v>
      </c>
      <c r="F43" s="47">
        <v>9396156.0017804168</v>
      </c>
      <c r="G43" s="26"/>
      <c r="H43" s="112"/>
      <c r="I43" s="113"/>
      <c r="J43" s="113"/>
      <c r="K43" s="113"/>
      <c r="L43" s="113"/>
      <c r="M43" s="113"/>
    </row>
    <row r="44" spans="1:13">
      <c r="A44" s="46" t="s">
        <v>13</v>
      </c>
      <c r="B44" s="20" t="s">
        <v>16</v>
      </c>
      <c r="C44" s="65">
        <v>8796.9499999999989</v>
      </c>
      <c r="D44" s="68">
        <v>8404.2200000000012</v>
      </c>
      <c r="E44" s="71">
        <v>65629252.824067146</v>
      </c>
      <c r="F44" s="47">
        <v>72272784.416699141</v>
      </c>
      <c r="G44" s="26"/>
      <c r="H44" s="114"/>
      <c r="I44" s="113"/>
      <c r="J44" s="113"/>
      <c r="K44" s="113"/>
      <c r="L44" s="113"/>
      <c r="M44" s="113"/>
    </row>
    <row r="45" spans="1:13">
      <c r="A45" s="46" t="s">
        <v>13</v>
      </c>
      <c r="B45" s="20" t="s">
        <v>35</v>
      </c>
      <c r="C45" s="65">
        <v>17484.706999999999</v>
      </c>
      <c r="D45" s="68">
        <v>17279.190000000002</v>
      </c>
      <c r="E45" s="71">
        <v>124327237.60744134</v>
      </c>
      <c r="F45" s="47">
        <v>159251288.16818547</v>
      </c>
      <c r="G45" s="26"/>
      <c r="H45" s="114"/>
      <c r="I45" s="113"/>
      <c r="J45" s="113"/>
      <c r="K45" s="113"/>
      <c r="L45" s="113"/>
      <c r="M45" s="113"/>
    </row>
    <row r="46" spans="1:13">
      <c r="A46" s="46" t="s">
        <v>14</v>
      </c>
      <c r="B46" s="20" t="s">
        <v>20</v>
      </c>
      <c r="C46" s="43">
        <v>85</v>
      </c>
      <c r="D46" s="68">
        <v>71</v>
      </c>
      <c r="E46" s="43">
        <v>964592</v>
      </c>
      <c r="F46" s="47">
        <v>552666.0375524828</v>
      </c>
      <c r="G46" s="26"/>
      <c r="H46" s="114"/>
      <c r="I46" s="113"/>
      <c r="J46" s="113"/>
      <c r="K46" s="113"/>
      <c r="L46" s="113"/>
      <c r="M46" s="113"/>
    </row>
    <row r="47" spans="1:13">
      <c r="A47" s="46" t="s">
        <v>14</v>
      </c>
      <c r="B47" s="20" t="s">
        <v>15</v>
      </c>
      <c r="C47" s="43">
        <v>3494</v>
      </c>
      <c r="D47" s="68">
        <v>3148.66</v>
      </c>
      <c r="E47" s="43">
        <v>28150268</v>
      </c>
      <c r="F47" s="47">
        <v>24509259.800000001</v>
      </c>
      <c r="G47" s="26"/>
      <c r="H47" s="114"/>
      <c r="I47" s="113"/>
      <c r="J47" s="113"/>
      <c r="K47" s="113"/>
      <c r="L47" s="113"/>
      <c r="M47" s="113"/>
    </row>
    <row r="48" spans="1:13">
      <c r="A48" s="46" t="s">
        <v>14</v>
      </c>
      <c r="B48" s="20" t="s">
        <v>16</v>
      </c>
      <c r="C48" s="44">
        <v>2198</v>
      </c>
      <c r="D48" s="68">
        <v>2105.38</v>
      </c>
      <c r="E48" s="43">
        <v>16400712</v>
      </c>
      <c r="F48" s="47">
        <v>16533187.896853026</v>
      </c>
      <c r="G48" s="26"/>
      <c r="H48" s="112"/>
      <c r="I48" s="113"/>
      <c r="J48" s="113"/>
      <c r="K48" s="113"/>
      <c r="L48" s="113"/>
      <c r="M48" s="113"/>
    </row>
    <row r="49" spans="1:13">
      <c r="A49" s="46" t="s">
        <v>14</v>
      </c>
      <c r="B49" s="20" t="s">
        <v>35</v>
      </c>
      <c r="C49" s="44">
        <v>3754</v>
      </c>
      <c r="D49" s="68">
        <v>3934.4100000000003</v>
      </c>
      <c r="E49" s="66">
        <v>28229409.423830252</v>
      </c>
      <c r="F49" s="47">
        <v>31728691.570837848</v>
      </c>
      <c r="G49" s="26"/>
      <c r="H49" s="114"/>
      <c r="I49" s="113"/>
      <c r="J49" s="113"/>
      <c r="K49" s="113"/>
      <c r="L49" s="113"/>
      <c r="M49" s="113"/>
    </row>
    <row r="50" spans="1:13">
      <c r="A50" s="46" t="s">
        <v>21</v>
      </c>
      <c r="B50" s="20" t="s">
        <v>17</v>
      </c>
      <c r="C50" s="67">
        <v>6264</v>
      </c>
      <c r="D50" s="68">
        <v>6741.36</v>
      </c>
      <c r="E50" s="43">
        <v>20408305</v>
      </c>
      <c r="F50" s="47">
        <v>23762958.499999996</v>
      </c>
      <c r="G50" s="26"/>
      <c r="H50" s="114"/>
      <c r="I50" s="113"/>
      <c r="J50" s="113"/>
      <c r="K50" s="113"/>
      <c r="L50" s="113"/>
      <c r="M50" s="113"/>
    </row>
    <row r="51" spans="1:13" ht="15.75" thickBot="1">
      <c r="A51" s="48" t="s">
        <v>21</v>
      </c>
      <c r="B51" s="49" t="s">
        <v>35</v>
      </c>
      <c r="C51" s="50">
        <v>40417</v>
      </c>
      <c r="D51" s="69">
        <v>43538.64</v>
      </c>
      <c r="E51" s="109">
        <v>127055734.59233968</v>
      </c>
      <c r="F51" s="51">
        <v>127206622.39999998</v>
      </c>
      <c r="G51" s="26"/>
      <c r="H51" s="114"/>
      <c r="I51" s="113"/>
      <c r="J51" s="113"/>
      <c r="K51" s="113"/>
      <c r="L51" s="113"/>
      <c r="M51" s="113"/>
    </row>
    <row r="52" spans="1:13">
      <c r="G52" s="26"/>
      <c r="H52" s="114"/>
      <c r="I52" s="113"/>
      <c r="J52" s="113"/>
      <c r="K52" s="113"/>
      <c r="L52" s="113"/>
      <c r="M52" s="113"/>
    </row>
    <row r="53" spans="1:13">
      <c r="C53" s="25"/>
      <c r="D53" s="60"/>
      <c r="E53" s="60"/>
      <c r="F53" s="60"/>
      <c r="G53" s="26"/>
      <c r="H53" s="112"/>
      <c r="I53" s="113"/>
      <c r="J53" s="113"/>
      <c r="K53" s="113"/>
      <c r="L53" s="113"/>
      <c r="M53" s="111"/>
    </row>
    <row r="54" spans="1:13">
      <c r="H54" s="114"/>
      <c r="I54" s="113"/>
      <c r="J54" s="113"/>
      <c r="K54" s="113"/>
      <c r="L54" s="113"/>
      <c r="M54" s="111"/>
    </row>
    <row r="55" spans="1:13">
      <c r="H55" s="114"/>
      <c r="I55" s="113"/>
      <c r="J55" s="113"/>
      <c r="K55" s="113"/>
      <c r="L55" s="113"/>
      <c r="M55" s="111"/>
    </row>
    <row r="56" spans="1:13">
      <c r="H56" s="114"/>
      <c r="I56" s="113"/>
      <c r="J56" s="113"/>
      <c r="K56" s="113"/>
      <c r="L56" s="113"/>
      <c r="M56" s="111"/>
    </row>
    <row r="57" spans="1:13">
      <c r="H57" s="112"/>
      <c r="I57" s="113"/>
      <c r="J57" s="113"/>
      <c r="K57" s="113"/>
      <c r="L57" s="113"/>
      <c r="M57" s="111"/>
    </row>
    <row r="58" spans="1:13">
      <c r="G58" s="77"/>
      <c r="H58" s="111"/>
      <c r="I58" s="111"/>
      <c r="J58" s="111"/>
      <c r="K58" s="111"/>
      <c r="L58" s="111"/>
      <c r="M58" s="111"/>
    </row>
    <row r="59" spans="1:13">
      <c r="G59" s="77"/>
      <c r="H59" s="111"/>
      <c r="I59" s="111"/>
      <c r="J59" s="111"/>
      <c r="K59" s="111"/>
      <c r="L59" s="111"/>
      <c r="M59" s="111"/>
    </row>
    <row r="60" spans="1:13">
      <c r="G60" s="77"/>
      <c r="H60" s="77"/>
      <c r="I60" s="77"/>
      <c r="J60" s="77"/>
      <c r="K60" s="77"/>
      <c r="L60" s="77"/>
      <c r="M60" s="77"/>
    </row>
    <row r="61" spans="1:13">
      <c r="G61" s="106"/>
      <c r="H61" s="76"/>
      <c r="I61" s="76"/>
      <c r="J61" s="76"/>
      <c r="K61" s="76"/>
      <c r="L61" s="77"/>
      <c r="M61" s="77"/>
    </row>
    <row r="62" spans="1:13">
      <c r="G62" s="107"/>
      <c r="H62" s="76"/>
      <c r="I62" s="76"/>
      <c r="J62" s="76"/>
      <c r="K62" s="76"/>
      <c r="L62" s="77"/>
      <c r="M62" s="77"/>
    </row>
    <row r="63" spans="1:13">
      <c r="G63" s="107"/>
      <c r="H63" s="76"/>
      <c r="I63" s="76"/>
      <c r="J63" s="76"/>
      <c r="K63" s="76"/>
      <c r="L63" s="108"/>
      <c r="M63" s="77"/>
    </row>
    <row r="64" spans="1:13">
      <c r="G64" s="107"/>
      <c r="H64" s="76"/>
      <c r="I64" s="76"/>
      <c r="J64" s="76"/>
      <c r="K64" s="76"/>
      <c r="L64" s="77"/>
      <c r="M64" s="77"/>
    </row>
    <row r="65" spans="7:13">
      <c r="G65" s="107"/>
      <c r="H65" s="76"/>
      <c r="I65" s="76"/>
      <c r="J65" s="76"/>
      <c r="K65" s="76"/>
      <c r="L65" s="77"/>
      <c r="M65" s="77"/>
    </row>
    <row r="66" spans="7:13">
      <c r="G66" s="106"/>
      <c r="H66" s="76"/>
      <c r="I66" s="76"/>
      <c r="J66" s="76"/>
      <c r="K66" s="76"/>
      <c r="L66" s="77"/>
      <c r="M66" s="77"/>
    </row>
    <row r="67" spans="7:13">
      <c r="G67" s="107"/>
      <c r="H67" s="76"/>
      <c r="I67" s="76"/>
      <c r="J67" s="76"/>
      <c r="K67" s="76"/>
      <c r="L67" s="77"/>
      <c r="M67" s="77"/>
    </row>
    <row r="68" spans="7:13">
      <c r="G68" s="107"/>
      <c r="H68" s="76"/>
      <c r="I68" s="76"/>
      <c r="J68" s="76"/>
      <c r="K68" s="76"/>
      <c r="L68" s="77"/>
      <c r="M68" s="77"/>
    </row>
    <row r="69" spans="7:13">
      <c r="G69" s="107"/>
      <c r="H69" s="76"/>
      <c r="I69" s="76"/>
      <c r="J69" s="76"/>
      <c r="K69" s="76"/>
      <c r="L69" s="77"/>
      <c r="M69" s="77"/>
    </row>
    <row r="70" spans="7:13">
      <c r="G70" s="107"/>
      <c r="H70" s="76"/>
      <c r="I70" s="76"/>
      <c r="J70" s="76"/>
      <c r="K70" s="76"/>
      <c r="L70" s="77"/>
      <c r="M70" s="77"/>
    </row>
    <row r="71" spans="7:13">
      <c r="G71" s="106"/>
      <c r="H71" s="76"/>
      <c r="I71" s="76"/>
      <c r="J71" s="76"/>
      <c r="K71" s="76"/>
      <c r="L71" s="77"/>
      <c r="M71" s="77"/>
    </row>
    <row r="72" spans="7:13">
      <c r="G72" s="107"/>
      <c r="H72" s="76"/>
      <c r="I72" s="76"/>
      <c r="J72" s="76"/>
      <c r="K72" s="76"/>
      <c r="L72" s="77"/>
      <c r="M72" s="77"/>
    </row>
    <row r="73" spans="7:13">
      <c r="G73" s="107"/>
      <c r="H73" s="76"/>
      <c r="I73" s="76"/>
      <c r="J73" s="76"/>
      <c r="K73" s="76"/>
      <c r="L73" s="77"/>
      <c r="M73" s="77"/>
    </row>
    <row r="74" spans="7:13">
      <c r="G74" s="107"/>
      <c r="H74" s="76"/>
      <c r="I74" s="76"/>
      <c r="J74" s="76"/>
      <c r="K74" s="76"/>
      <c r="L74" s="77"/>
      <c r="M74" s="77"/>
    </row>
    <row r="75" spans="7:13">
      <c r="G75" s="106"/>
      <c r="H75" s="76"/>
      <c r="I75" s="76"/>
      <c r="J75" s="76"/>
      <c r="K75" s="76"/>
      <c r="L75" s="77"/>
      <c r="M75" s="77"/>
    </row>
    <row r="76" spans="7:13">
      <c r="G76" s="77"/>
      <c r="H76" s="77"/>
      <c r="I76" s="77"/>
      <c r="J76" s="77"/>
      <c r="K76" s="77"/>
      <c r="L76" s="77"/>
      <c r="M76" s="77"/>
    </row>
    <row r="77" spans="7:13">
      <c r="G77" s="77"/>
      <c r="H77" s="77"/>
      <c r="I77" s="77"/>
      <c r="J77" s="77"/>
      <c r="K77" s="77"/>
      <c r="L77" s="77"/>
      <c r="M77" s="77"/>
    </row>
    <row r="78" spans="7:13">
      <c r="G78" s="77"/>
      <c r="H78" s="77"/>
      <c r="I78" s="77"/>
      <c r="J78" s="77"/>
      <c r="K78" s="77"/>
      <c r="L78" s="77"/>
      <c r="M78" s="77"/>
    </row>
    <row r="79" spans="7:13">
      <c r="G79" s="77"/>
      <c r="H79" s="77"/>
      <c r="I79" s="77"/>
      <c r="J79" s="77"/>
      <c r="K79" s="77"/>
      <c r="L79" s="77"/>
      <c r="M79" s="77"/>
    </row>
    <row r="80" spans="7:13">
      <c r="G80" s="77"/>
      <c r="H80" s="77"/>
      <c r="I80" s="77"/>
      <c r="J80" s="77"/>
      <c r="K80" s="77"/>
      <c r="L80" s="77"/>
      <c r="M80" s="77"/>
    </row>
  </sheetData>
  <sheetProtection password="EFB9" sheet="1" objects="1" scenarios="1"/>
  <mergeCells count="1">
    <mergeCell ref="A22:G22"/>
  </mergeCells>
  <phoneticPr fontId="17"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published="0" enableFormatConditionsCalculation="0"/>
  <dimension ref="A2:C19"/>
  <sheetViews>
    <sheetView tabSelected="1" workbookViewId="0">
      <selection activeCell="D29" sqref="D29"/>
    </sheetView>
  </sheetViews>
  <sheetFormatPr baseColWidth="10" defaultRowHeight="15"/>
  <cols>
    <col min="1" max="1" width="15.28515625" customWidth="1"/>
    <col min="2" max="2" width="15.7109375" customWidth="1"/>
    <col min="4" max="4" width="20.42578125" customWidth="1"/>
    <col min="5" max="5" width="17.140625" customWidth="1"/>
    <col min="6" max="7" width="12.85546875" customWidth="1"/>
  </cols>
  <sheetData>
    <row r="2" spans="1:3">
      <c r="A2" s="28" t="s">
        <v>30</v>
      </c>
      <c r="B2" s="17"/>
      <c r="C2" s="17"/>
    </row>
    <row r="6" spans="1:3">
      <c r="A6" s="1" t="s">
        <v>32</v>
      </c>
      <c r="B6" s="2" t="s">
        <v>33</v>
      </c>
      <c r="C6" s="2" t="s">
        <v>34</v>
      </c>
    </row>
    <row r="7" spans="1:3">
      <c r="A7" s="3" t="s">
        <v>48</v>
      </c>
      <c r="B7" s="53">
        <v>0.13650474609512703</v>
      </c>
      <c r="C7" s="53">
        <v>7.6900659416586969E-2</v>
      </c>
    </row>
    <row r="8" spans="1:3">
      <c r="A8" s="3" t="s">
        <v>55</v>
      </c>
      <c r="B8" s="53">
        <v>-4.6038269794721372E-2</v>
      </c>
      <c r="C8" s="53">
        <v>2.3264121495163638E-2</v>
      </c>
    </row>
    <row r="9" spans="1:3">
      <c r="A9" s="3" t="s">
        <v>35</v>
      </c>
      <c r="B9" s="53">
        <v>0.27641211772978813</v>
      </c>
      <c r="C9" s="53">
        <v>0.41668775773720418</v>
      </c>
    </row>
    <row r="19" spans="2:2">
      <c r="B19" t="s">
        <v>56</v>
      </c>
    </row>
  </sheetData>
  <sheetProtection password="EFB9" sheet="1" objects="1" scenarios="1"/>
  <phoneticPr fontId="17" type="noConversion"/>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Page1</vt:lpstr>
      <vt:lpstr>Page 2</vt:lpstr>
      <vt:lpstr>Page 3</vt:lpstr>
      <vt:lpstr>Page4</vt:lpstr>
      <vt:lpstr>Page5</vt:lpstr>
      <vt:lpstr>Page6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SMADJA</dc:creator>
  <cp:lastModifiedBy>bekhiekh</cp:lastModifiedBy>
  <dcterms:created xsi:type="dcterms:W3CDTF">2015-11-13T14:16:48Z</dcterms:created>
  <dcterms:modified xsi:type="dcterms:W3CDTF">2017-01-11T10:56:03Z</dcterms:modified>
</cp:coreProperties>
</file>